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31" i="1"/>
  <c r="S45"/>
  <c r="S40"/>
  <c r="E21" l="1"/>
  <c r="D21"/>
  <c r="C21"/>
  <c r="E20"/>
  <c r="E15"/>
  <c r="D15"/>
  <c r="C15"/>
  <c r="D49"/>
  <c r="E49"/>
  <c r="F49"/>
  <c r="G49"/>
  <c r="H49"/>
  <c r="I49"/>
  <c r="J49"/>
  <c r="K49"/>
  <c r="C49"/>
  <c r="C54" l="1"/>
  <c r="J21"/>
  <c r="H50"/>
  <c r="I50"/>
  <c r="C44"/>
  <c r="C50" s="1"/>
  <c r="J44"/>
  <c r="J50" s="1"/>
  <c r="K44"/>
  <c r="K50" s="1"/>
  <c r="D44"/>
  <c r="D50" s="1"/>
  <c r="E44"/>
  <c r="E50" s="1"/>
  <c r="F44"/>
  <c r="F50" s="1"/>
  <c r="G44"/>
  <c r="G50" s="1"/>
  <c r="H44"/>
  <c r="I44"/>
  <c r="D27"/>
  <c r="E27"/>
  <c r="F27"/>
  <c r="G27"/>
  <c r="H27"/>
  <c r="I27"/>
  <c r="J27"/>
  <c r="K27"/>
  <c r="L27"/>
  <c r="M27"/>
  <c r="N27"/>
  <c r="O27"/>
  <c r="P27"/>
  <c r="Q27"/>
  <c r="R27"/>
  <c r="F21"/>
  <c r="G21"/>
  <c r="H21"/>
  <c r="I21"/>
  <c r="K21"/>
  <c r="L21"/>
  <c r="M21"/>
  <c r="N21"/>
  <c r="O21"/>
  <c r="P21"/>
  <c r="Q21"/>
  <c r="Q28" s="1"/>
  <c r="F15"/>
  <c r="F28" s="1"/>
  <c r="G15"/>
  <c r="H15"/>
  <c r="I15"/>
  <c r="J15"/>
  <c r="K15"/>
  <c r="L15"/>
  <c r="L28" s="1"/>
  <c r="M15"/>
  <c r="N15"/>
  <c r="O15"/>
  <c r="P15"/>
  <c r="Q15"/>
  <c r="R15"/>
  <c r="C27"/>
  <c r="R20"/>
  <c r="R21" s="1"/>
  <c r="M28" l="1"/>
  <c r="N28"/>
  <c r="O28"/>
  <c r="R28"/>
  <c r="P28"/>
  <c r="G28"/>
  <c r="D28"/>
  <c r="I28"/>
  <c r="H28"/>
  <c r="E28"/>
  <c r="K28"/>
  <c r="J28"/>
  <c r="J53" s="1"/>
  <c r="C28"/>
  <c r="K53" l="1"/>
  <c r="K54" s="1"/>
</calcChain>
</file>

<file path=xl/sharedStrings.xml><?xml version="1.0" encoding="utf-8"?>
<sst xmlns="http://schemas.openxmlformats.org/spreadsheetml/2006/main" count="79" uniqueCount="61">
  <si>
    <t>cg';"rL - 17 œ1º</t>
  </si>
  <si>
    <t>sfo{ljlwsf] bkm 36 sf] pkbkm 2 sf] v)* œuº ;_u ;DjlGwt</t>
  </si>
  <si>
    <t>gu&lt;kflnsfsf] sfof{no O^x&lt;L</t>
  </si>
  <si>
    <t>&lt;sd ?. Xhf&lt;df</t>
  </si>
  <si>
    <t>s|.;_=</t>
  </si>
  <si>
    <t>&gt;f]t</t>
  </si>
  <si>
    <t>:jLs[t ah]^</t>
  </si>
  <si>
    <t>lgsf;f afFsL</t>
  </si>
  <si>
    <t>k]ZsL ljj&lt;)f</t>
  </si>
  <si>
    <t>lgsf;f</t>
  </si>
  <si>
    <t>vr{</t>
  </si>
  <si>
    <t>rfn'</t>
  </si>
  <si>
    <t>k"FhLut</t>
  </si>
  <si>
    <t>s"n</t>
  </si>
  <si>
    <t>afFsL k]ZsL</t>
  </si>
  <si>
    <t>rfn' cf.j.sf]</t>
  </si>
  <si>
    <t>v'b afFsL</t>
  </si>
  <si>
    <t xml:space="preserve">&lt;sd </t>
  </si>
  <si>
    <t>k|ltzt</t>
  </si>
  <si>
    <t>अन्य सरकारी, गैरसरकारी, वैदेशिक तथा वित्तिय संस्था</t>
  </si>
  <si>
    <t>अन्य निकाय कार्यक्रम</t>
  </si>
  <si>
    <t>अन्य निकाय ऋण तथा सापटी</t>
  </si>
  <si>
    <t>अन्य निकाय सशर्त अनुदान</t>
  </si>
  <si>
    <t>hDdf</t>
  </si>
  <si>
    <t>cfGtl&lt;s &gt;f]t</t>
  </si>
  <si>
    <t>आन्तरिक स्रोत œगत आ.व. को मौज्दातº</t>
  </si>
  <si>
    <t>आन्तरिक स्रोत œराजस्व बाँडफाँडº</t>
  </si>
  <si>
    <t>आन्तरिक स्रोत œकर, दस्तुर, शुल्क आदीº</t>
  </si>
  <si>
    <t>नेपाल सरकार केन्दि्रय अनुदान</t>
  </si>
  <si>
    <t>नेपाल सरकार निशर्त अनुदान</t>
  </si>
  <si>
    <t>नेपाल सरकार सशर्त अनुदान, विकास शुल्क</t>
  </si>
  <si>
    <t>नेपाल सरकार आयोजना, कार्यक्रम बजेट</t>
  </si>
  <si>
    <t>नेपाल सरकार केन्दि्रय अनुदान œअन्यº</t>
  </si>
  <si>
    <t>s"n hDdf &lt;sd</t>
  </si>
  <si>
    <t>अन्य निकाय œcGoº</t>
  </si>
  <si>
    <t>आन्तरिक स्रोत œcGoº</t>
  </si>
  <si>
    <t>u 4-1</t>
  </si>
  <si>
    <t>u 2-2</t>
  </si>
  <si>
    <t>u 4-2</t>
  </si>
  <si>
    <t>u 4-3</t>
  </si>
  <si>
    <t>u 4-6</t>
  </si>
  <si>
    <t>u 5-2</t>
  </si>
  <si>
    <t>u 4-5</t>
  </si>
  <si>
    <t>u 5-3</t>
  </si>
  <si>
    <t>u 2-1</t>
  </si>
  <si>
    <t>cf.j.2071/072</t>
  </si>
  <si>
    <t>ut jif{sf</t>
  </si>
  <si>
    <t>rfn cf.j. 071/072 sf]</t>
  </si>
  <si>
    <r>
      <t xml:space="preserve"> </t>
    </r>
    <r>
      <rPr>
        <b/>
        <sz val="12"/>
        <color indexed="8"/>
        <rFont val="Shangrila Numeric"/>
      </rPr>
      <t>2071 d_l;&lt;</t>
    </r>
    <r>
      <rPr>
        <b/>
        <sz val="10"/>
        <color indexed="8"/>
        <rFont val="Shangrila Numeric"/>
      </rPr>
      <t xml:space="preserve"> मासिक/चौमासिक/वार्षिक वित्तीय प्रगति प्रतिवेदन</t>
    </r>
  </si>
  <si>
    <t>rfn' cf.j. d_l;&lt; dlxgfsf]/ rf}dfl;s</t>
  </si>
  <si>
    <t>g.kf.cg'bfg</t>
  </si>
  <si>
    <t>z'Ns</t>
  </si>
  <si>
    <t>hu]*f/s[ifL/;*s</t>
  </si>
  <si>
    <t>;fem]bf&lt;Ldf nfut ;xeflutf</t>
  </si>
  <si>
    <t xml:space="preserve">अन्य निकाय निशर्त अनुदान </t>
  </si>
  <si>
    <t>o"lhl*kL cg'bfg</t>
  </si>
  <si>
    <t>o"lhl*kL C)f ;fk^L/ cg'bfg</t>
  </si>
  <si>
    <t>k]ZsL ut jif{sf]</t>
  </si>
  <si>
    <t>2 1</t>
  </si>
  <si>
    <t>2 2</t>
  </si>
  <si>
    <t>k]ZsL rfn' jif{sf]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</si>
</sst>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4"/>
      <name val="Shangrila Numeric"/>
    </font>
    <font>
      <b/>
      <sz val="10"/>
      <name val="Shangrila Numeric"/>
    </font>
    <font>
      <b/>
      <sz val="9"/>
      <color indexed="8"/>
      <name val="Shangrila Numeric"/>
    </font>
    <font>
      <b/>
      <sz val="14"/>
      <name val="Shangrila Numeric"/>
    </font>
    <font>
      <b/>
      <sz val="10"/>
      <color indexed="8"/>
      <name val="Shangrila Numeric"/>
    </font>
    <font>
      <b/>
      <sz val="8"/>
      <color indexed="8"/>
      <name val="Shangrila Numeric"/>
    </font>
    <font>
      <b/>
      <sz val="8"/>
      <name val="Shangrila Numeric"/>
    </font>
    <font>
      <b/>
      <sz val="12"/>
      <name val="Shangrila Numeric"/>
    </font>
    <font>
      <b/>
      <sz val="12"/>
      <color indexed="8"/>
      <name val="Shangrila Numeric"/>
    </font>
    <font>
      <sz val="11"/>
      <color theme="1"/>
      <name val="Shangrila Numeric"/>
    </font>
    <font>
      <b/>
      <sz val="8"/>
      <color theme="1"/>
      <name val="Shangrila Numeric"/>
    </font>
    <font>
      <b/>
      <sz val="11"/>
      <color theme="1"/>
      <name val="Shangrila Numeric"/>
    </font>
    <font>
      <b/>
      <sz val="8"/>
      <color rgb="FFFF0000"/>
      <name val="Shangrila Numeric"/>
    </font>
    <font>
      <sz val="10"/>
      <color theme="1"/>
      <name val="Shangrila Numeric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6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2" fontId="7" fillId="0" borderId="6" xfId="0" applyNumberFormat="1" applyFont="1" applyFill="1" applyBorder="1"/>
    <xf numFmtId="0" fontId="1" fillId="0" borderId="6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7" fillId="0" borderId="2" xfId="0" applyFont="1" applyFill="1" applyBorder="1" applyAlignment="1">
      <alignment vertical="top"/>
    </xf>
    <xf numFmtId="2" fontId="3" fillId="0" borderId="6" xfId="0" applyNumberFormat="1" applyFont="1" applyFill="1" applyBorder="1" applyAlignment="1">
      <alignment vertical="top" wrapText="1" readingOrder="1"/>
    </xf>
    <xf numFmtId="2" fontId="6" fillId="0" borderId="6" xfId="0" applyNumberFormat="1" applyFont="1" applyFill="1" applyBorder="1" applyAlignment="1">
      <alignment vertical="top" wrapText="1" readingOrder="1"/>
    </xf>
    <xf numFmtId="2" fontId="7" fillId="3" borderId="6" xfId="0" applyNumberFormat="1" applyFont="1" applyFill="1" applyBorder="1" applyAlignment="1">
      <alignment wrapText="1"/>
    </xf>
    <xf numFmtId="2" fontId="7" fillId="2" borderId="6" xfId="0" applyNumberFormat="1" applyFont="1" applyFill="1" applyBorder="1" applyAlignment="1">
      <alignment wrapText="1"/>
    </xf>
    <xf numFmtId="0" fontId="8" fillId="2" borderId="6" xfId="0" applyFont="1" applyFill="1" applyBorder="1" applyAlignment="1">
      <alignment horizontal="right" wrapText="1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/>
    <xf numFmtId="2" fontId="7" fillId="0" borderId="6" xfId="0" applyNumberFormat="1" applyFont="1" applyFill="1" applyBorder="1" applyAlignment="1">
      <alignment vertical="top" wrapText="1" readingOrder="1"/>
    </xf>
    <xf numFmtId="2" fontId="7" fillId="0" borderId="2" xfId="0" applyNumberFormat="1" applyFont="1" applyFill="1" applyBorder="1" applyAlignment="1">
      <alignment horizontal="center" vertical="top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0" fillId="0" borderId="0" xfId="0" applyFont="1" applyAlignment="1">
      <alignment horizontal="right"/>
    </xf>
    <xf numFmtId="2" fontId="10" fillId="0" borderId="0" xfId="0" applyNumberFormat="1" applyFont="1"/>
    <xf numFmtId="2" fontId="6" fillId="4" borderId="6" xfId="0" applyNumberFormat="1" applyFont="1" applyFill="1" applyBorder="1" applyAlignment="1">
      <alignment vertical="top" wrapText="1" readingOrder="1"/>
    </xf>
    <xf numFmtId="2" fontId="6" fillId="0" borderId="6" xfId="0" applyNumberFormat="1" applyFont="1" applyFill="1" applyBorder="1" applyAlignment="1">
      <alignment horizontal="right" vertical="top" wrapText="1" readingOrder="1"/>
    </xf>
    <xf numFmtId="0" fontId="0" fillId="0" borderId="0" xfId="0" applyAlignment="1">
      <alignment wrapText="1"/>
    </xf>
    <xf numFmtId="2" fontId="13" fillId="0" borderId="6" xfId="0" applyNumberFormat="1" applyFont="1" applyFill="1" applyBorder="1" applyAlignment="1">
      <alignment vertical="top" wrapText="1" readingOrder="1"/>
    </xf>
    <xf numFmtId="2" fontId="13" fillId="4" borderId="6" xfId="0" applyNumberFormat="1" applyFont="1" applyFill="1" applyBorder="1" applyAlignment="1">
      <alignment vertical="top" wrapText="1" readingOrder="1"/>
    </xf>
    <xf numFmtId="2" fontId="13" fillId="0" borderId="6" xfId="0" applyNumberFormat="1" applyFont="1" applyFill="1" applyBorder="1"/>
    <xf numFmtId="0" fontId="14" fillId="5" borderId="9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 wrapText="1"/>
    </xf>
    <xf numFmtId="2" fontId="7" fillId="0" borderId="0" xfId="0" applyNumberFormat="1" applyFont="1" applyFill="1" applyBorder="1" applyAlignment="1">
      <alignment wrapText="1"/>
    </xf>
    <xf numFmtId="0" fontId="10" fillId="0" borderId="0" xfId="0" applyFont="1" applyFill="1"/>
    <xf numFmtId="2" fontId="7" fillId="0" borderId="6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 vertical="top"/>
    </xf>
    <xf numFmtId="0" fontId="7" fillId="0" borderId="7" xfId="0" applyFont="1" applyFill="1" applyBorder="1" applyAlignment="1">
      <alignment horizontal="right" vertical="top"/>
    </xf>
    <xf numFmtId="0" fontId="7" fillId="0" borderId="8" xfId="0" applyFont="1" applyFill="1" applyBorder="1" applyAlignment="1">
      <alignment horizontal="right" vertical="top"/>
    </xf>
    <xf numFmtId="0" fontId="7" fillId="0" borderId="2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2" fontId="7" fillId="0" borderId="2" xfId="0" applyNumberFormat="1" applyFont="1" applyFill="1" applyBorder="1" applyAlignment="1">
      <alignment horizontal="center" vertical="top" wrapText="1"/>
    </xf>
    <xf numFmtId="2" fontId="7" fillId="0" borderId="7" xfId="0" applyNumberFormat="1" applyFont="1" applyFill="1" applyBorder="1" applyAlignment="1">
      <alignment horizontal="center" vertical="top" wrapText="1"/>
    </xf>
    <xf numFmtId="2" fontId="7" fillId="0" borderId="8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top" wrapText="1" readingOrder="1"/>
    </xf>
    <xf numFmtId="2" fontId="7" fillId="0" borderId="3" xfId="0" applyNumberFormat="1" applyFont="1" applyFill="1" applyBorder="1" applyAlignment="1">
      <alignment horizontal="center" vertical="top"/>
    </xf>
    <xf numFmtId="2" fontId="7" fillId="0" borderId="5" xfId="0" applyNumberFormat="1" applyFont="1" applyFill="1" applyBorder="1" applyAlignment="1">
      <alignment horizontal="center" vertical="top"/>
    </xf>
    <xf numFmtId="2" fontId="7" fillId="0" borderId="2" xfId="0" applyNumberFormat="1" applyFont="1" applyFill="1" applyBorder="1" applyAlignment="1">
      <alignment horizontal="center" vertical="top"/>
    </xf>
    <xf numFmtId="2" fontId="7" fillId="0" borderId="7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workbookViewId="0">
      <pane ySplit="8" topLeftCell="A9" activePane="bottomLeft" state="frozen"/>
      <selection pane="bottomLeft" activeCell="F15" sqref="F15"/>
    </sheetView>
  </sheetViews>
  <sheetFormatPr defaultRowHeight="14.25"/>
  <cols>
    <col min="1" max="1" width="5.42578125" style="25" bestFit="1" customWidth="1"/>
    <col min="2" max="2" width="27.7109375" style="22" customWidth="1"/>
    <col min="3" max="3" width="10.140625" style="26" customWidth="1"/>
    <col min="4" max="4" width="7.85546875" style="22" bestFit="1" customWidth="1"/>
    <col min="5" max="5" width="8.85546875" style="22" bestFit="1" customWidth="1"/>
    <col min="6" max="6" width="6.7109375" style="22" customWidth="1"/>
    <col min="7" max="7" width="6.28515625" style="22" customWidth="1"/>
    <col min="8" max="8" width="6.7109375" style="22" bestFit="1" customWidth="1"/>
    <col min="9" max="9" width="7.42578125" style="22" bestFit="1" customWidth="1"/>
    <col min="10" max="10" width="7.28515625" style="22" bestFit="1" customWidth="1"/>
    <col min="11" max="11" width="8" style="22" bestFit="1" customWidth="1"/>
    <col min="12" max="12" width="4" style="22" bestFit="1" customWidth="1"/>
    <col min="13" max="13" width="5" style="22" bestFit="1" customWidth="1"/>
    <col min="14" max="14" width="4" style="22" bestFit="1" customWidth="1"/>
    <col min="15" max="15" width="7.5703125" style="22" bestFit="1" customWidth="1"/>
    <col min="16" max="16" width="7.42578125" style="22" bestFit="1" customWidth="1"/>
    <col min="17" max="17" width="5" style="22" bestFit="1" customWidth="1"/>
    <col min="18" max="18" width="7.7109375" style="22" bestFit="1" customWidth="1"/>
    <col min="19" max="19" width="18.140625" style="22" bestFit="1" customWidth="1"/>
    <col min="20" max="16384" width="9.140625" style="22"/>
  </cols>
  <sheetData>
    <row r="1" spans="1:19" ht="18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9" ht="18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9" ht="15" customHeight="1">
      <c r="A3" s="56" t="s">
        <v>48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9" ht="18">
      <c r="A4" s="55" t="s">
        <v>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9" ht="18">
      <c r="A5" s="39" t="s">
        <v>45</v>
      </c>
      <c r="B5" s="39"/>
      <c r="C5" s="17"/>
      <c r="D5" s="18"/>
      <c r="E5" s="19"/>
      <c r="F5" s="19"/>
      <c r="G5" s="19"/>
      <c r="H5" s="19"/>
      <c r="I5" s="19"/>
      <c r="J5" s="19"/>
      <c r="K5" s="19"/>
      <c r="L5" s="19"/>
      <c r="M5" s="19"/>
      <c r="N5" s="19"/>
      <c r="O5" s="54" t="s">
        <v>3</v>
      </c>
      <c r="P5" s="54"/>
      <c r="Q5" s="54"/>
      <c r="R5" s="54"/>
    </row>
    <row r="6" spans="1:19" s="23" customFormat="1" ht="15" customHeight="1">
      <c r="A6" s="40" t="s">
        <v>4</v>
      </c>
      <c r="B6" s="43" t="s">
        <v>5</v>
      </c>
      <c r="C6" s="46" t="s">
        <v>6</v>
      </c>
      <c r="D6" s="49" t="s">
        <v>47</v>
      </c>
      <c r="E6" s="50"/>
      <c r="F6" s="50"/>
      <c r="G6" s="51"/>
      <c r="H6" s="49" t="s">
        <v>49</v>
      </c>
      <c r="I6" s="50"/>
      <c r="J6" s="50"/>
      <c r="K6" s="51"/>
      <c r="L6" s="38" t="s">
        <v>7</v>
      </c>
      <c r="M6" s="38"/>
      <c r="N6" s="38"/>
      <c r="O6" s="38" t="s">
        <v>8</v>
      </c>
      <c r="P6" s="38"/>
      <c r="Q6" s="38"/>
      <c r="R6" s="38"/>
    </row>
    <row r="7" spans="1:19" s="23" customFormat="1" ht="15" customHeight="1">
      <c r="A7" s="41"/>
      <c r="B7" s="44"/>
      <c r="C7" s="47"/>
      <c r="D7" s="49" t="s">
        <v>9</v>
      </c>
      <c r="E7" s="51"/>
      <c r="F7" s="57" t="s">
        <v>10</v>
      </c>
      <c r="G7" s="58"/>
      <c r="H7" s="49" t="s">
        <v>9</v>
      </c>
      <c r="I7" s="51"/>
      <c r="J7" s="57" t="s">
        <v>10</v>
      </c>
      <c r="K7" s="58"/>
      <c r="L7" s="59" t="s">
        <v>11</v>
      </c>
      <c r="M7" s="59" t="s">
        <v>12</v>
      </c>
      <c r="N7" s="59" t="s">
        <v>13</v>
      </c>
      <c r="O7" s="59" t="s">
        <v>14</v>
      </c>
      <c r="P7" s="38" t="s">
        <v>15</v>
      </c>
      <c r="Q7" s="38"/>
      <c r="R7" s="52" t="s">
        <v>16</v>
      </c>
    </row>
    <row r="8" spans="1:19" s="23" customFormat="1" ht="15" customHeight="1">
      <c r="A8" s="42"/>
      <c r="B8" s="45"/>
      <c r="C8" s="48"/>
      <c r="D8" s="21" t="s">
        <v>11</v>
      </c>
      <c r="E8" s="21" t="s">
        <v>12</v>
      </c>
      <c r="F8" s="21" t="s">
        <v>11</v>
      </c>
      <c r="G8" s="21" t="s">
        <v>12</v>
      </c>
      <c r="H8" s="21" t="s">
        <v>11</v>
      </c>
      <c r="I8" s="21" t="s">
        <v>12</v>
      </c>
      <c r="J8" s="21" t="s">
        <v>11</v>
      </c>
      <c r="K8" s="21" t="s">
        <v>12</v>
      </c>
      <c r="L8" s="60"/>
      <c r="M8" s="60"/>
      <c r="N8" s="60"/>
      <c r="O8" s="60"/>
      <c r="P8" s="21" t="s">
        <v>17</v>
      </c>
      <c r="Q8" s="11" t="s">
        <v>18</v>
      </c>
      <c r="R8" s="53"/>
    </row>
    <row r="9" spans="1:19" ht="26.25">
      <c r="A9" s="5"/>
      <c r="B9" s="1" t="s">
        <v>19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9" s="23" customFormat="1" ht="15" customHeight="1">
      <c r="A10" s="6">
        <v>1</v>
      </c>
      <c r="B10" s="3" t="s">
        <v>20</v>
      </c>
      <c r="C10" s="13">
        <v>1200</v>
      </c>
      <c r="D10" s="13">
        <v>0</v>
      </c>
      <c r="E10" s="13">
        <v>1200</v>
      </c>
      <c r="F10" s="13">
        <v>0</v>
      </c>
      <c r="G10" s="13">
        <v>0</v>
      </c>
      <c r="H10" s="13">
        <v>0</v>
      </c>
      <c r="I10" s="30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23" t="s">
        <v>53</v>
      </c>
    </row>
    <row r="11" spans="1:19" s="23" customFormat="1" ht="15" customHeight="1">
      <c r="A11" s="6">
        <v>2</v>
      </c>
      <c r="B11" s="3" t="s">
        <v>54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1199.99</v>
      </c>
      <c r="J11" s="13">
        <v>0</v>
      </c>
      <c r="K11" s="13">
        <v>1199.99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</row>
    <row r="12" spans="1:19" s="23" customFormat="1" ht="15" customHeight="1">
      <c r="A12" s="6">
        <v>3</v>
      </c>
      <c r="B12" s="3" t="s">
        <v>34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</row>
    <row r="13" spans="1:19" s="23" customFormat="1" ht="15" customHeight="1">
      <c r="A13" s="6">
        <v>4</v>
      </c>
      <c r="B13" s="3" t="s">
        <v>21</v>
      </c>
      <c r="C13" s="13">
        <v>66515</v>
      </c>
      <c r="D13" s="13">
        <v>0</v>
      </c>
      <c r="E13" s="13">
        <v>66515</v>
      </c>
      <c r="F13" s="13">
        <v>0</v>
      </c>
      <c r="G13" s="13">
        <v>0</v>
      </c>
      <c r="H13" s="13">
        <v>0</v>
      </c>
      <c r="I13" s="30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23" t="s">
        <v>56</v>
      </c>
    </row>
    <row r="14" spans="1:19" s="23" customFormat="1" ht="15" customHeight="1">
      <c r="A14" s="6">
        <v>5</v>
      </c>
      <c r="B14" s="3" t="s">
        <v>22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</row>
    <row r="15" spans="1:19" s="24" customFormat="1" ht="18">
      <c r="A15" s="8"/>
      <c r="B15" s="16" t="s">
        <v>23</v>
      </c>
      <c r="C15" s="15">
        <f>SUM(C10:C14)</f>
        <v>67715</v>
      </c>
      <c r="D15" s="15">
        <f t="shared" ref="D15:E15" si="0">SUM(D10:D14)</f>
        <v>0</v>
      </c>
      <c r="E15" s="15">
        <f t="shared" si="0"/>
        <v>67715</v>
      </c>
      <c r="F15" s="15">
        <f t="shared" ref="F15:R15" si="1">SUM(F10:F14)</f>
        <v>0</v>
      </c>
      <c r="G15" s="15">
        <f t="shared" si="1"/>
        <v>0</v>
      </c>
      <c r="H15" s="15">
        <f t="shared" si="1"/>
        <v>0</v>
      </c>
      <c r="I15" s="15">
        <f t="shared" si="1"/>
        <v>1199.99</v>
      </c>
      <c r="J15" s="15">
        <f t="shared" si="1"/>
        <v>0</v>
      </c>
      <c r="K15" s="15">
        <f t="shared" si="1"/>
        <v>1199.99</v>
      </c>
      <c r="L15" s="15">
        <f t="shared" si="1"/>
        <v>0</v>
      </c>
      <c r="M15" s="15">
        <f t="shared" si="1"/>
        <v>0</v>
      </c>
      <c r="N15" s="15">
        <f t="shared" si="1"/>
        <v>0</v>
      </c>
      <c r="O15" s="15">
        <f t="shared" si="1"/>
        <v>0</v>
      </c>
      <c r="P15" s="15">
        <f t="shared" si="1"/>
        <v>0</v>
      </c>
      <c r="Q15" s="15">
        <f t="shared" si="1"/>
        <v>0</v>
      </c>
      <c r="R15" s="15">
        <f t="shared" si="1"/>
        <v>0</v>
      </c>
    </row>
    <row r="16" spans="1:19" ht="18">
      <c r="A16" s="5"/>
      <c r="B16" s="2" t="s">
        <v>24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</row>
    <row r="17" spans="1:19" s="23" customFormat="1" ht="15" customHeight="1">
      <c r="A17" s="6">
        <v>6</v>
      </c>
      <c r="B17" s="3" t="s">
        <v>25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</row>
    <row r="18" spans="1:19" s="23" customFormat="1" ht="15" customHeight="1">
      <c r="A18" s="6">
        <v>7</v>
      </c>
      <c r="B18" s="3" t="s">
        <v>35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30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</row>
    <row r="19" spans="1:19" s="23" customFormat="1" ht="15" customHeight="1">
      <c r="A19" s="6">
        <v>8</v>
      </c>
      <c r="B19" s="3" t="s">
        <v>26</v>
      </c>
      <c r="C19" s="13">
        <v>150</v>
      </c>
      <c r="D19" s="13">
        <v>0</v>
      </c>
      <c r="E19" s="13">
        <v>150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</row>
    <row r="20" spans="1:19" s="23" customFormat="1" ht="15" customHeight="1">
      <c r="A20" s="6">
        <v>9</v>
      </c>
      <c r="B20" s="3" t="s">
        <v>27</v>
      </c>
      <c r="C20" s="13">
        <v>46088</v>
      </c>
      <c r="D20" s="13">
        <v>23099.8</v>
      </c>
      <c r="E20" s="13">
        <f>C20-D20</f>
        <v>22988.2</v>
      </c>
      <c r="F20" s="13">
        <v>0</v>
      </c>
      <c r="G20" s="13">
        <v>0</v>
      </c>
      <c r="H20" s="32">
        <v>1500</v>
      </c>
      <c r="I20" s="32">
        <v>4500</v>
      </c>
      <c r="J20" s="4">
        <v>3007.13</v>
      </c>
      <c r="K20" s="4">
        <v>1978.81</v>
      </c>
      <c r="L20" s="13">
        <v>0</v>
      </c>
      <c r="M20" s="13">
        <v>0</v>
      </c>
      <c r="N20" s="13">
        <v>0</v>
      </c>
      <c r="O20" s="4">
        <v>15070.18</v>
      </c>
      <c r="P20" s="4">
        <v>5963.6</v>
      </c>
      <c r="Q20" s="4">
        <v>0</v>
      </c>
      <c r="R20" s="4">
        <f>O20+P20</f>
        <v>21033.78</v>
      </c>
    </row>
    <row r="21" spans="1:19" ht="18">
      <c r="A21" s="7"/>
      <c r="B21" s="16" t="s">
        <v>23</v>
      </c>
      <c r="C21" s="15">
        <f>SUM(C16:C20)</f>
        <v>46238</v>
      </c>
      <c r="D21" s="15">
        <f t="shared" ref="D21:E21" si="2">SUM(D16:D20)</f>
        <v>23099.8</v>
      </c>
      <c r="E21" s="15">
        <f t="shared" si="2"/>
        <v>23138.2</v>
      </c>
      <c r="F21" s="15">
        <f t="shared" ref="F21:R21" si="3">SUM(F16:F20)</f>
        <v>0</v>
      </c>
      <c r="G21" s="15">
        <f t="shared" si="3"/>
        <v>0</v>
      </c>
      <c r="H21" s="15">
        <f t="shared" si="3"/>
        <v>1500</v>
      </c>
      <c r="I21" s="15">
        <f t="shared" si="3"/>
        <v>4500</v>
      </c>
      <c r="J21" s="15">
        <f t="shared" si="3"/>
        <v>3007.13</v>
      </c>
      <c r="K21" s="15">
        <f t="shared" si="3"/>
        <v>1978.81</v>
      </c>
      <c r="L21" s="15">
        <f t="shared" si="3"/>
        <v>0</v>
      </c>
      <c r="M21" s="15">
        <f t="shared" si="3"/>
        <v>0</v>
      </c>
      <c r="N21" s="15">
        <f t="shared" si="3"/>
        <v>0</v>
      </c>
      <c r="O21" s="15">
        <f t="shared" si="3"/>
        <v>15070.18</v>
      </c>
      <c r="P21" s="15">
        <f t="shared" si="3"/>
        <v>5963.6</v>
      </c>
      <c r="Q21" s="15">
        <f t="shared" si="3"/>
        <v>0</v>
      </c>
      <c r="R21" s="15">
        <f t="shared" si="3"/>
        <v>21033.78</v>
      </c>
    </row>
    <row r="22" spans="1:19" s="24" customFormat="1" ht="18">
      <c r="A22" s="10"/>
      <c r="B22" s="1" t="s">
        <v>28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20">
        <v>0</v>
      </c>
      <c r="I22" s="20">
        <v>0</v>
      </c>
      <c r="J22" s="20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</row>
    <row r="23" spans="1:19" s="23" customFormat="1" ht="15" customHeight="1">
      <c r="A23" s="6">
        <v>10</v>
      </c>
      <c r="B23" s="3" t="s">
        <v>29</v>
      </c>
      <c r="C23" s="13">
        <v>22090</v>
      </c>
      <c r="D23" s="13">
        <v>0</v>
      </c>
      <c r="E23" s="13">
        <v>22090</v>
      </c>
      <c r="F23" s="13">
        <v>0</v>
      </c>
      <c r="G23" s="13">
        <v>0</v>
      </c>
      <c r="H23" s="20">
        <v>0</v>
      </c>
      <c r="I23" s="30">
        <v>0</v>
      </c>
      <c r="J23" s="20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23" t="s">
        <v>50</v>
      </c>
    </row>
    <row r="24" spans="1:19" s="23" customFormat="1" ht="21">
      <c r="A24" s="6">
        <v>11</v>
      </c>
      <c r="B24" s="3" t="s">
        <v>30</v>
      </c>
      <c r="C24" s="13">
        <v>17210</v>
      </c>
      <c r="D24" s="13">
        <v>0</v>
      </c>
      <c r="E24" s="13">
        <v>0</v>
      </c>
      <c r="F24" s="13">
        <v>0</v>
      </c>
      <c r="G24" s="13">
        <v>0</v>
      </c>
      <c r="H24" s="30">
        <v>0</v>
      </c>
      <c r="I24" s="30">
        <v>5000</v>
      </c>
      <c r="J24" s="20">
        <v>0</v>
      </c>
      <c r="K24" s="13">
        <v>5000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23" t="s">
        <v>51</v>
      </c>
    </row>
    <row r="25" spans="1:19" s="23" customFormat="1" ht="15" customHeight="1">
      <c r="A25" s="6">
        <v>12</v>
      </c>
      <c r="B25" s="3" t="s">
        <v>31</v>
      </c>
      <c r="C25" s="13">
        <v>15800</v>
      </c>
      <c r="D25" s="13">
        <v>0</v>
      </c>
      <c r="E25" s="13">
        <v>15800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23" t="s">
        <v>52</v>
      </c>
    </row>
    <row r="26" spans="1:19" s="23" customFormat="1" ht="15" customHeight="1">
      <c r="A26" s="6">
        <v>13</v>
      </c>
      <c r="B26" s="3" t="s">
        <v>32</v>
      </c>
      <c r="C26" s="13">
        <v>23581</v>
      </c>
      <c r="D26" s="13">
        <v>0</v>
      </c>
      <c r="E26" s="13">
        <v>23581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23" t="s">
        <v>55</v>
      </c>
    </row>
    <row r="27" spans="1:19" ht="18">
      <c r="A27" s="8"/>
      <c r="B27" s="16" t="s">
        <v>23</v>
      </c>
      <c r="C27" s="15">
        <f>SUM(C22:C26)</f>
        <v>78681</v>
      </c>
      <c r="D27" s="15">
        <f t="shared" ref="D27:R27" si="4">SUM(D22:D26)</f>
        <v>0</v>
      </c>
      <c r="E27" s="15">
        <f t="shared" si="4"/>
        <v>61471</v>
      </c>
      <c r="F27" s="15">
        <f t="shared" si="4"/>
        <v>0</v>
      </c>
      <c r="G27" s="15">
        <f t="shared" si="4"/>
        <v>0</v>
      </c>
      <c r="H27" s="15">
        <f t="shared" si="4"/>
        <v>0</v>
      </c>
      <c r="I27" s="15">
        <f t="shared" si="4"/>
        <v>5000</v>
      </c>
      <c r="J27" s="15">
        <f t="shared" si="4"/>
        <v>0</v>
      </c>
      <c r="K27" s="15">
        <f t="shared" si="4"/>
        <v>5000</v>
      </c>
      <c r="L27" s="15">
        <f t="shared" si="4"/>
        <v>0</v>
      </c>
      <c r="M27" s="15">
        <f t="shared" si="4"/>
        <v>0</v>
      </c>
      <c r="N27" s="15">
        <f t="shared" si="4"/>
        <v>0</v>
      </c>
      <c r="O27" s="15">
        <f t="shared" si="4"/>
        <v>0</v>
      </c>
      <c r="P27" s="15">
        <f t="shared" si="4"/>
        <v>0</v>
      </c>
      <c r="Q27" s="15">
        <f t="shared" si="4"/>
        <v>0</v>
      </c>
      <c r="R27" s="15">
        <f t="shared" si="4"/>
        <v>0</v>
      </c>
    </row>
    <row r="28" spans="1:19" ht="18">
      <c r="A28" s="9"/>
      <c r="B28" s="16" t="s">
        <v>33</v>
      </c>
      <c r="C28" s="14">
        <f>C21+C15+C27</f>
        <v>192634</v>
      </c>
      <c r="D28" s="14">
        <f t="shared" ref="D28:R28" si="5">D21+D15+D27</f>
        <v>23099.8</v>
      </c>
      <c r="E28" s="14">
        <f t="shared" si="5"/>
        <v>152324.20000000001</v>
      </c>
      <c r="F28" s="14">
        <f t="shared" si="5"/>
        <v>0</v>
      </c>
      <c r="G28" s="14">
        <f t="shared" si="5"/>
        <v>0</v>
      </c>
      <c r="H28" s="14">
        <f t="shared" si="5"/>
        <v>1500</v>
      </c>
      <c r="I28" s="14">
        <f t="shared" si="5"/>
        <v>10699.99</v>
      </c>
      <c r="J28" s="14">
        <f t="shared" si="5"/>
        <v>3007.13</v>
      </c>
      <c r="K28" s="14">
        <f t="shared" si="5"/>
        <v>8178.8</v>
      </c>
      <c r="L28" s="14">
        <f t="shared" si="5"/>
        <v>0</v>
      </c>
      <c r="M28" s="14">
        <f t="shared" si="5"/>
        <v>0</v>
      </c>
      <c r="N28" s="14">
        <f t="shared" si="5"/>
        <v>0</v>
      </c>
      <c r="O28" s="14">
        <f t="shared" si="5"/>
        <v>15070.18</v>
      </c>
      <c r="P28" s="14">
        <f t="shared" si="5"/>
        <v>5963.6</v>
      </c>
      <c r="Q28" s="14">
        <f t="shared" si="5"/>
        <v>0</v>
      </c>
      <c r="R28" s="14">
        <f t="shared" si="5"/>
        <v>21033.78</v>
      </c>
    </row>
    <row r="29" spans="1:19" s="37" customFormat="1" ht="18">
      <c r="A29" s="34"/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19" s="37" customFormat="1" ht="18">
      <c r="A30" s="34"/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1:19">
      <c r="K31" s="26">
        <f>K28-C53</f>
        <v>0</v>
      </c>
    </row>
    <row r="32" spans="1:19">
      <c r="K32" s="26"/>
    </row>
    <row r="33" spans="2:20">
      <c r="K33" s="26"/>
    </row>
    <row r="34" spans="2:20">
      <c r="K34" s="26"/>
    </row>
    <row r="35" spans="2:20">
      <c r="K35" s="26"/>
    </row>
    <row r="36" spans="2:20">
      <c r="K36" s="26"/>
    </row>
    <row r="37" spans="2:20">
      <c r="C37" s="13" t="s">
        <v>37</v>
      </c>
      <c r="S37" s="22" t="s">
        <v>57</v>
      </c>
    </row>
    <row r="38" spans="2:20">
      <c r="C38" s="13" t="s">
        <v>36</v>
      </c>
      <c r="D38" s="13" t="s">
        <v>38</v>
      </c>
      <c r="E38" s="13" t="s">
        <v>39</v>
      </c>
      <c r="F38" s="13" t="s">
        <v>42</v>
      </c>
      <c r="G38" s="13" t="s">
        <v>40</v>
      </c>
      <c r="H38" s="13" t="s">
        <v>41</v>
      </c>
      <c r="I38" s="13" t="s">
        <v>43</v>
      </c>
      <c r="J38" s="13" t="s">
        <v>44</v>
      </c>
      <c r="K38" s="13" t="s">
        <v>46</v>
      </c>
      <c r="S38" s="33">
        <v>108950</v>
      </c>
      <c r="T38" s="22" t="s">
        <v>58</v>
      </c>
    </row>
    <row r="39" spans="2:20">
      <c r="C39" s="13"/>
      <c r="D39" s="13"/>
      <c r="E39" s="13">
        <v>2000</v>
      </c>
      <c r="F39" s="13"/>
      <c r="G39" s="13"/>
      <c r="H39" s="13"/>
      <c r="I39" s="13"/>
      <c r="J39" s="13"/>
      <c r="K39" s="13"/>
      <c r="S39" s="33">
        <v>14961237.210000001</v>
      </c>
      <c r="T39" s="22" t="s">
        <v>59</v>
      </c>
    </row>
    <row r="40" spans="2:20">
      <c r="C40" s="13"/>
      <c r="D40" s="13"/>
      <c r="E40" s="13">
        <v>1500</v>
      </c>
      <c r="G40" s="13"/>
      <c r="H40" s="13"/>
      <c r="I40" s="13"/>
      <c r="J40" s="13"/>
      <c r="K40" s="13"/>
      <c r="S40" s="22">
        <f>SUM(S38:S39)</f>
        <v>15070187.210000001</v>
      </c>
    </row>
    <row r="41" spans="2:20" ht="15">
      <c r="B41" s="29"/>
      <c r="C41" s="13"/>
      <c r="D41" s="13"/>
      <c r="E41" s="13">
        <v>0</v>
      </c>
      <c r="F41" s="13">
        <v>1199.99</v>
      </c>
      <c r="G41" s="13"/>
      <c r="H41" s="13"/>
      <c r="I41" s="13"/>
      <c r="J41" s="13"/>
      <c r="K41" s="13"/>
    </row>
    <row r="42" spans="2:20">
      <c r="C42" s="13">
        <v>5000</v>
      </c>
      <c r="D42" s="13"/>
      <c r="E42" s="13">
        <v>1000</v>
      </c>
      <c r="F42" s="13"/>
      <c r="G42" s="13"/>
      <c r="H42" s="13"/>
      <c r="I42" s="13"/>
      <c r="J42" s="13"/>
      <c r="K42" s="13"/>
      <c r="S42" s="22" t="s">
        <v>60</v>
      </c>
    </row>
    <row r="43" spans="2:20">
      <c r="C43" s="13"/>
      <c r="D43" s="13"/>
      <c r="E43" s="13"/>
      <c r="F43" s="13"/>
      <c r="G43" s="13"/>
      <c r="H43" s="13"/>
      <c r="I43" s="13"/>
      <c r="J43" s="13"/>
      <c r="K43" s="13"/>
      <c r="S43" s="22">
        <v>105000</v>
      </c>
      <c r="T43" s="22" t="s">
        <v>58</v>
      </c>
    </row>
    <row r="44" spans="2:20">
      <c r="C44" s="31">
        <f>SUM(C39:C43)</f>
        <v>5000</v>
      </c>
      <c r="D44" s="31">
        <f t="shared" ref="D44:I44" si="6">SUM(D39:D43)</f>
        <v>0</v>
      </c>
      <c r="E44" s="31">
        <f t="shared" si="6"/>
        <v>4500</v>
      </c>
      <c r="F44" s="31">
        <f t="shared" si="6"/>
        <v>1199.99</v>
      </c>
      <c r="G44" s="31">
        <f t="shared" si="6"/>
        <v>0</v>
      </c>
      <c r="H44" s="31">
        <f t="shared" si="6"/>
        <v>0</v>
      </c>
      <c r="I44" s="27">
        <f t="shared" si="6"/>
        <v>0</v>
      </c>
      <c r="J44" s="27">
        <f t="shared" ref="J44" si="7">SUM(J39:J43)</f>
        <v>0</v>
      </c>
      <c r="K44" s="27">
        <f t="shared" ref="K44" si="8">SUM(K39:K43)</f>
        <v>0</v>
      </c>
      <c r="S44" s="22">
        <v>5858600</v>
      </c>
      <c r="T44" s="22" t="s">
        <v>59</v>
      </c>
    </row>
    <row r="45" spans="2:20">
      <c r="B45" s="28" t="s">
        <v>44</v>
      </c>
      <c r="C45" s="13"/>
      <c r="D45" s="13"/>
      <c r="E45" s="13">
        <v>1500</v>
      </c>
      <c r="F45" s="13"/>
      <c r="G45" s="13"/>
      <c r="H45" s="13"/>
      <c r="I45" s="13"/>
      <c r="J45" s="13"/>
      <c r="K45" s="13"/>
      <c r="S45" s="22">
        <f>SUM(S43:S44)</f>
        <v>5963600</v>
      </c>
    </row>
    <row r="46" spans="2:20">
      <c r="C46" s="13"/>
      <c r="D46" s="13"/>
      <c r="E46" s="13"/>
      <c r="F46" s="13"/>
      <c r="G46" s="13"/>
      <c r="H46" s="13"/>
      <c r="I46" s="13"/>
      <c r="J46" s="13"/>
      <c r="K46" s="13"/>
    </row>
    <row r="47" spans="2:20">
      <c r="C47" s="13"/>
      <c r="D47" s="13"/>
      <c r="E47" s="13"/>
      <c r="F47" s="13"/>
      <c r="G47" s="13"/>
      <c r="H47" s="13"/>
      <c r="I47" s="13"/>
      <c r="J47" s="13"/>
      <c r="K47" s="13"/>
    </row>
    <row r="48" spans="2:20">
      <c r="C48" s="13"/>
      <c r="D48" s="13"/>
      <c r="E48" s="13"/>
      <c r="F48" s="13"/>
      <c r="G48" s="13"/>
      <c r="H48" s="13"/>
      <c r="I48" s="13"/>
      <c r="J48" s="13"/>
      <c r="K48" s="13"/>
    </row>
    <row r="49" spans="2:11">
      <c r="C49" s="27">
        <f>SUM(C45:C48)</f>
        <v>0</v>
      </c>
      <c r="D49" s="27">
        <f t="shared" ref="D49:K49" si="9">SUM(D45:D48)</f>
        <v>0</v>
      </c>
      <c r="E49" s="27">
        <f t="shared" si="9"/>
        <v>1500</v>
      </c>
      <c r="F49" s="27">
        <f t="shared" si="9"/>
        <v>0</v>
      </c>
      <c r="G49" s="27">
        <f t="shared" si="9"/>
        <v>0</v>
      </c>
      <c r="H49" s="27">
        <f t="shared" si="9"/>
        <v>0</v>
      </c>
      <c r="I49" s="27">
        <f t="shared" si="9"/>
        <v>0</v>
      </c>
      <c r="J49" s="27">
        <f t="shared" si="9"/>
        <v>0</v>
      </c>
      <c r="K49" s="27">
        <f t="shared" si="9"/>
        <v>0</v>
      </c>
    </row>
    <row r="50" spans="2:11">
      <c r="C50" s="27">
        <f>C44+C49</f>
        <v>5000</v>
      </c>
      <c r="D50" s="27">
        <f t="shared" ref="D50:K50" si="10">D44+D49</f>
        <v>0</v>
      </c>
      <c r="E50" s="27">
        <f t="shared" si="10"/>
        <v>6000</v>
      </c>
      <c r="F50" s="27">
        <f t="shared" si="10"/>
        <v>1199.99</v>
      </c>
      <c r="G50" s="27">
        <f t="shared" si="10"/>
        <v>0</v>
      </c>
      <c r="H50" s="27">
        <f t="shared" si="10"/>
        <v>0</v>
      </c>
      <c r="I50" s="27">
        <f t="shared" si="10"/>
        <v>0</v>
      </c>
      <c r="J50" s="27">
        <f t="shared" si="10"/>
        <v>0</v>
      </c>
      <c r="K50" s="27">
        <f t="shared" si="10"/>
        <v>0</v>
      </c>
    </row>
    <row r="51" spans="2:11">
      <c r="B51" s="22" t="s">
        <v>10</v>
      </c>
    </row>
    <row r="52" spans="2:11">
      <c r="B52" s="22" t="s">
        <v>44</v>
      </c>
      <c r="C52" s="26">
        <v>3007.13</v>
      </c>
    </row>
    <row r="53" spans="2:11">
      <c r="B53" s="22" t="s">
        <v>37</v>
      </c>
      <c r="C53" s="26">
        <v>8178.8</v>
      </c>
      <c r="J53" s="26">
        <f>J50-J28</f>
        <v>-3007.13</v>
      </c>
      <c r="K53" s="26">
        <f>K50-K28</f>
        <v>-8178.8</v>
      </c>
    </row>
    <row r="54" spans="2:11">
      <c r="C54" s="26">
        <f>SUM(C52:C53)</f>
        <v>11185.93</v>
      </c>
      <c r="K54" s="26">
        <f>K10+K53</f>
        <v>-8178.8</v>
      </c>
    </row>
  </sheetData>
  <mergeCells count="23">
    <mergeCell ref="R7:R8"/>
    <mergeCell ref="O5:R5"/>
    <mergeCell ref="A1:R1"/>
    <mergeCell ref="A2:R2"/>
    <mergeCell ref="A3:R3"/>
    <mergeCell ref="A4:R4"/>
    <mergeCell ref="O6:R6"/>
    <mergeCell ref="D7:E7"/>
    <mergeCell ref="F7:G7"/>
    <mergeCell ref="H7:I7"/>
    <mergeCell ref="J7:K7"/>
    <mergeCell ref="L7:L8"/>
    <mergeCell ref="M7:M8"/>
    <mergeCell ref="N7:N8"/>
    <mergeCell ref="O7:O8"/>
    <mergeCell ref="P7:Q7"/>
    <mergeCell ref="L6:N6"/>
    <mergeCell ref="A5:B5"/>
    <mergeCell ref="A6:A8"/>
    <mergeCell ref="B6:B8"/>
    <mergeCell ref="C6:C8"/>
    <mergeCell ref="D6:G6"/>
    <mergeCell ref="H6:K6"/>
  </mergeCells>
  <pageMargins left="0.16" right="0.1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</dc:creator>
  <cp:lastModifiedBy>mega</cp:lastModifiedBy>
  <cp:lastPrinted>2015-12-11T02:21:02Z</cp:lastPrinted>
  <dcterms:created xsi:type="dcterms:W3CDTF">2013-12-22T04:10:15Z</dcterms:created>
  <dcterms:modified xsi:type="dcterms:W3CDTF">2015-12-11T10:29:39Z</dcterms:modified>
</cp:coreProperties>
</file>