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aya" sheetId="1" r:id="rId1"/>
    <sheet name="kharcha" sheetId="2" r:id="rId2"/>
    <sheet name="kharchaa" sheetId="3" r:id="rId3"/>
  </sheets>
  <definedNames/>
  <calcPr fullCalcOnLoad="1"/>
</workbook>
</file>

<file path=xl/sharedStrings.xml><?xml version="1.0" encoding="utf-8"?>
<sst xmlns="http://schemas.openxmlformats.org/spreadsheetml/2006/main" count="238" uniqueCount="228">
  <si>
    <t>O^x&lt;L pk dxfgu&lt;klfnsf sfof{no</t>
  </si>
  <si>
    <t>cf=j=2071/072</t>
  </si>
  <si>
    <t>;_s]t g_=</t>
  </si>
  <si>
    <t>ljj&lt;)f</t>
  </si>
  <si>
    <t>ut jif{sf] v'b</t>
  </si>
  <si>
    <t xml:space="preserve">cfGt&lt;Ls cfo </t>
  </si>
  <si>
    <t>dfnkf]t, #&lt;hUuf tyf PsLs[t ;Dklt s&lt;</t>
  </si>
  <si>
    <t>1.1.13</t>
  </si>
  <si>
    <t>1= dfnkf]t tyf e'lds&lt; jSof}tf</t>
  </si>
  <si>
    <t>1.1.14</t>
  </si>
  <si>
    <t>2= #&lt; hUuf s&lt; aSof}tf</t>
  </si>
  <si>
    <t>1.1.15</t>
  </si>
  <si>
    <t>3= PsLs[t ;Dklt s&lt;</t>
  </si>
  <si>
    <t>:yfgLo s&lt;</t>
  </si>
  <si>
    <t>1.1.1</t>
  </si>
  <si>
    <t>1=la^f}&lt;L s&lt;</t>
  </si>
  <si>
    <t>1.1.2</t>
  </si>
  <si>
    <t>2= ;fKtflxs xf^s&lt;</t>
  </si>
  <si>
    <t>1.1.3</t>
  </si>
  <si>
    <t>3= b}lgs u'lb|s&lt;</t>
  </si>
  <si>
    <t>1.1.4</t>
  </si>
  <si>
    <t>4= Joj;fo s&lt;</t>
  </si>
  <si>
    <t>1.1.5</t>
  </si>
  <si>
    <t>5= ;jf&lt;L btf{ tyf jflif{s s&lt;</t>
  </si>
  <si>
    <t>1.1.6</t>
  </si>
  <si>
    <t>6= k^s] ;jf&lt;L s&lt;</t>
  </si>
  <si>
    <t>1.1.7</t>
  </si>
  <si>
    <t>7= ;jf&lt;L s&lt; ;o"_Qm sfpG^&lt; tkm{sf]</t>
  </si>
  <si>
    <t>1.1.8</t>
  </si>
  <si>
    <t>8= dgf]&lt;_hg s&lt;</t>
  </si>
  <si>
    <t>1.1.9</t>
  </si>
  <si>
    <t>9= jxfn s&lt;</t>
  </si>
  <si>
    <t>1.1.10</t>
  </si>
  <si>
    <t>10= xnef*f</t>
  </si>
  <si>
    <t>1.1.11</t>
  </si>
  <si>
    <t>11= lj!fkgs&lt;, &lt;]lnË,xf]l*{Ëaf]*{ ;d]t</t>
  </si>
  <si>
    <t>1.1.12</t>
  </si>
  <si>
    <t>12= df%f kf]v&lt;L &amp;]Ssf</t>
  </si>
  <si>
    <t>ef*f dxz'n pkef]u tyf ;]jf z'Ns</t>
  </si>
  <si>
    <t>1.2.1</t>
  </si>
  <si>
    <t>1= &lt;f]n&lt; tyf kfgL ^\of__sL ef*f</t>
  </si>
  <si>
    <t>1.2.2</t>
  </si>
  <si>
    <t>2= jf?)foGq tyf ;*saQL,;]jfz'Ns</t>
  </si>
  <si>
    <t>1.2.3</t>
  </si>
  <si>
    <t>3= kfls{Ë z'Ns ;jf&lt;L</t>
  </si>
  <si>
    <t>1.2.4</t>
  </si>
  <si>
    <t>4= ;z'Na kfls{Ë</t>
  </si>
  <si>
    <t>1.2.5</t>
  </si>
  <si>
    <t>5= l&lt;S;f &amp;]nf btf{ tyf gljs&lt;)f z'Ns</t>
  </si>
  <si>
    <t>1.2.6</t>
  </si>
  <si>
    <t>7= ;j{hflgs zf}rfno z'Ns</t>
  </si>
  <si>
    <t>1.2.7</t>
  </si>
  <si>
    <t xml:space="preserve">8=df;', t&lt;sf&lt;L tyf kmnk'mn ahf&lt; </t>
  </si>
  <si>
    <t>1.2.8</t>
  </si>
  <si>
    <t>9=kmf]x&lt; Joj:yfkg z'Ns</t>
  </si>
  <si>
    <t>1.2.9</t>
  </si>
  <si>
    <t>10=^«ofS^&lt; ef*f ;&lt;;kmO</t>
  </si>
  <si>
    <t>1.3.</t>
  </si>
  <si>
    <t xml:space="preserve">b:t'&lt; / b)* h&lt;Ljgf </t>
  </si>
  <si>
    <t>1.3.1</t>
  </si>
  <si>
    <t>1= lgj]bg b:t'&lt;</t>
  </si>
  <si>
    <t>1.3.2</t>
  </si>
  <si>
    <t>2= sflGh xfp; b:t'&lt;</t>
  </si>
  <si>
    <t>1.3.3</t>
  </si>
  <si>
    <t>3= hUuf gfkL b:t'&lt;</t>
  </si>
  <si>
    <t>1.3.4</t>
  </si>
  <si>
    <t>4= #&lt; gS;f kf; b:t'&lt;</t>
  </si>
  <si>
    <t>1.3.5</t>
  </si>
  <si>
    <t>5= &lt;]vf°sg÷lg&lt;LIf)f b:t'&lt;</t>
  </si>
  <si>
    <t>1.3.6</t>
  </si>
  <si>
    <t>6= #&lt;gS;f gfd;f&lt;L b:t'&lt;</t>
  </si>
  <si>
    <t>1.3.7</t>
  </si>
  <si>
    <t>7= l;kmfl&lt;; tyf jS;f}gL</t>
  </si>
  <si>
    <t>1.3.8</t>
  </si>
  <si>
    <t>8= gftf k|dfl)ft b:t'&lt;</t>
  </si>
  <si>
    <t>1.3.9</t>
  </si>
  <si>
    <t xml:space="preserve">9= hUuf &lt;lhi^«]zg b:t'&lt; </t>
  </si>
  <si>
    <t>1.3.10</t>
  </si>
  <si>
    <t>10= b)* hl&lt;jgf÷klGhsf ;d]t</t>
  </si>
  <si>
    <t>1.3.11</t>
  </si>
  <si>
    <t>11= kmf&lt;d las|L</t>
  </si>
  <si>
    <t>1.3.12</t>
  </si>
  <si>
    <t>12= #&lt;gS;f kmf&lt;d</t>
  </si>
  <si>
    <t>1.3.13</t>
  </si>
  <si>
    <t>13= P.;.s&lt; kmf&lt;d ljs|L</t>
  </si>
  <si>
    <t>1.3.14</t>
  </si>
  <si>
    <t>14= d'$f ldnfkq</t>
  </si>
  <si>
    <t>1.3.15</t>
  </si>
  <si>
    <t xml:space="preserve">15= #&lt;gDal&lt;Ë÷kfl&lt;jfl&lt;s kl&lt;ro kq </t>
  </si>
  <si>
    <t>1.3.16</t>
  </si>
  <si>
    <t xml:space="preserve">16= nut s^\^f b:t'&lt; </t>
  </si>
  <si>
    <t>1.3.17</t>
  </si>
  <si>
    <t>17= cGo b:t'''&lt;</t>
  </si>
  <si>
    <t>1.3.18</t>
  </si>
  <si>
    <t>18= gSsn b:t'&lt;</t>
  </si>
  <si>
    <t>1.3.19</t>
  </si>
  <si>
    <t>19=k"jf{wf&lt; d&lt;dt ;Def&lt;</t>
  </si>
  <si>
    <t>1.3.20</t>
  </si>
  <si>
    <t>cfGtl&lt;s cfo vgf&lt;</t>
  </si>
  <si>
    <t>1.3.21</t>
  </si>
  <si>
    <t>cfGtl&lt;s cfo PsDaf</t>
  </si>
  <si>
    <t>1.3.22</t>
  </si>
  <si>
    <t>cfGtl&lt;s cfo ksnL</t>
  </si>
  <si>
    <t>1.3.23</t>
  </si>
  <si>
    <t>cfGtl&lt;s cfo xFf;kf];f</t>
  </si>
  <si>
    <t>1.3.24</t>
  </si>
  <si>
    <t>1.7.18 - lk.lk.lk.</t>
  </si>
  <si>
    <t>cGo cfo</t>
  </si>
  <si>
    <t>1.4.1</t>
  </si>
  <si>
    <t>3= ljljw</t>
  </si>
  <si>
    <t>1.4.2</t>
  </si>
  <si>
    <t>4= Jofhaf^ cfo</t>
  </si>
  <si>
    <t>1.4.3</t>
  </si>
  <si>
    <t>5= w&lt;f}^L hkmt</t>
  </si>
  <si>
    <t>1.4.4</t>
  </si>
  <si>
    <t>6= ut ljut aif{sf] &amp;]Ssf aSof}tf c;'ln</t>
  </si>
  <si>
    <t>1.4.5</t>
  </si>
  <si>
    <t>7= dd{t ;_ef&lt; sf]if</t>
  </si>
  <si>
    <t>1.4.6</t>
  </si>
  <si>
    <t>8= :yfgLo ejg lg. Joj.;"lrs[t btf{</t>
  </si>
  <si>
    <t>1.4.7</t>
  </si>
  <si>
    <t>9= lnnfd ljqmL tyf cGo ljqmL</t>
  </si>
  <si>
    <t>1.4.8</t>
  </si>
  <si>
    <t>10=a]?h' cfDbfgL k|fKt</t>
  </si>
  <si>
    <t>df}Hbft</t>
  </si>
  <si>
    <t xml:space="preserve">1=ut jif{sf] df}Hbft </t>
  </si>
  <si>
    <t xml:space="preserve">jfXo cfo </t>
  </si>
  <si>
    <t>cg'bfg</t>
  </si>
  <si>
    <t>1= g]kfn ;&lt;sf&lt;sf] cg'bfg</t>
  </si>
  <si>
    <t xml:space="preserve">       c= k|zf;g cg'bfg</t>
  </si>
  <si>
    <t xml:space="preserve">       cf= k"FhLut  cg'bfg</t>
  </si>
  <si>
    <t xml:space="preserve">2= z'qdf cfwfl&lt;t cg'bfg </t>
  </si>
  <si>
    <t>3= :yfgLo ljsf; z'Ns</t>
  </si>
  <si>
    <t>4= Pn.lh.l;.l*.kL.</t>
  </si>
  <si>
    <t xml:space="preserve">       c=;Grfng sfo{qmd</t>
  </si>
  <si>
    <t xml:space="preserve">       cf=k'_lhut sfo{qmd</t>
  </si>
  <si>
    <t>5=o"=lh=l*=kL=÷Ans u|fG^</t>
  </si>
  <si>
    <t>6= g]kfn ;&lt;sf&lt; hu]*f sf]if</t>
  </si>
  <si>
    <t>7= :yf=lgsfo ;z{t cg'bfgœs[ifL ;*sº</t>
  </si>
  <si>
    <t>8= g]kfn ;*s af]*{</t>
  </si>
  <si>
    <t>9= lh= lj= ;= cg'bfg -&gt;f]tjFf*kmfF*_/ cGo</t>
  </si>
  <si>
    <t>10= lh= lj= ;= cg'bfg blnt jfnjflnsf kf]if)f</t>
  </si>
  <si>
    <t>10= lh= lj= ;=;f.;'.sf.</t>
  </si>
  <si>
    <t>11= lh= lz= ;'g;&lt;L jf^ cg'bfg</t>
  </si>
  <si>
    <t>12= zx&lt;L zf;lso Ifdtf ljsf; sfo{qmd cg'bfg œsDkf]g]G^ 2ºo"=lh=l*=kL=÷cfO=l*=P=</t>
  </si>
  <si>
    <t>13= zx&lt;L zf;lso Ifdtf ljsf; sfo{qmd œ&lt;fhZj ;'wf&lt; sfo{qmdºo"=lh=l*=kL=÷cfO=l*=P=</t>
  </si>
  <si>
    <t>14=C)f o".lh.l*.kL.</t>
  </si>
  <si>
    <t>14= l^.l*.Pkm. cg'bfg</t>
  </si>
  <si>
    <t xml:space="preserve">14= l^.l*.Pkm.C)f </t>
  </si>
  <si>
    <t>15=;x&lt;L zf;lso Ifdtf ljsf; sfo{s|d kfl&lt;&gt;lds</t>
  </si>
  <si>
    <t>zflGt tyf k'g lgdf{)f dGqfnojf^ k|fKt</t>
  </si>
  <si>
    <t>g]kfn ;&lt;sf&lt; kmf]x&lt;d}nf Joj:yfkg vr{</t>
  </si>
  <si>
    <t>tTsflng uf.lj.;.;_rfng cg'bfg</t>
  </si>
  <si>
    <t>tTsflng uf.lj.;.k"lhut cg'bfg</t>
  </si>
  <si>
    <t>UGDP ID Component iii</t>
  </si>
  <si>
    <t>;f_em]bf&lt;Ldf nfut ;xefuL</t>
  </si>
  <si>
    <t>1= pkef]Qmf ;xefuLtf</t>
  </si>
  <si>
    <t xml:space="preserve">2= l;d Pg </t>
  </si>
  <si>
    <t>n'dGtL</t>
  </si>
  <si>
    <t>km&lt;jf*{ g]kfn</t>
  </si>
  <si>
    <t>3=Knfg g]kfn</t>
  </si>
  <si>
    <t>3=cGo</t>
  </si>
  <si>
    <t xml:space="preserve">4=Go'g cfo </t>
  </si>
  <si>
    <t>s'n hDdf &lt;sd</t>
  </si>
  <si>
    <t>O^x&lt;L pk dxf gu&lt;kflnsf sfof{no</t>
  </si>
  <si>
    <t xml:space="preserve">O^x&lt;L, ;'g;&lt;L </t>
  </si>
  <si>
    <r>
      <t>cfly{s jif{ 2071/2072</t>
    </r>
    <r>
      <rPr>
        <sz val="16"/>
        <color indexed="8"/>
        <rFont val="Shangrila Numeric"/>
        <family val="0"/>
      </rPr>
      <t xml:space="preserve"> </t>
    </r>
  </si>
  <si>
    <t>sf]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</si>
  <si>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</si>
  <si>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</si>
  <si>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</si>
  <si>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</si>
  <si>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</si>
  <si>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</si>
  <si>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</si>
  <si>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</si>
  <si>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</si>
  <si>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</si>
  <si>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</si>
  <si>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</si>
  <si>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</si>
  <si>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</si>
  <si>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kf]zfs</t>
  </si>
  <si>
    <t>vfBfGg tyf cfxf&lt;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</si>
  <si>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</si>
  <si>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</si>
  <si>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</si>
  <si>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</si>
  <si>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</si>
  <si>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</si>
  <si>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</si>
  <si>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</si>
  <si>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</si>
  <si>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</si>
  <si>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</si>
  <si>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</si>
  <si>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</si>
  <si>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</si>
  <si>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2.08.2</t>
  </si>
  <si>
    <t>cfly{s ;xfotf</t>
  </si>
  <si>
    <t>2.08.3</t>
  </si>
  <si>
    <t>k'&lt;:sf&lt;</t>
  </si>
  <si>
    <t>2.08.4</t>
  </si>
  <si>
    <t>kl&lt;ifb\ ;~rfng vr{</t>
  </si>
  <si>
    <t>2.08.5</t>
  </si>
  <si>
    <t>ljljw vr{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</si>
  <si>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</si>
  <si>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</si>
  <si>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</si>
  <si>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</si>
  <si>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</si>
  <si>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</si>
  <si>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</si>
  <si>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</si>
  <si>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</si>
  <si>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</si>
  <si>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</si>
  <si>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</si>
  <si>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ejg lgdf{)f</t>
  </si>
  <si>
    <t>;fj{hlgs lgdf{)f ;'wf&lt; vr{</t>
  </si>
  <si>
    <t>k'hLut ;'wf&lt; vr{</t>
  </si>
  <si>
    <t>hDdf &lt;sd</t>
  </si>
  <si>
    <t xml:space="preserve">2072 c;f&lt; d;fGt ;Ddsf] cfDbfgL </t>
  </si>
  <si>
    <t>2071/072 sf] cg'dflgt ah]^</t>
  </si>
  <si>
    <t xml:space="preserve"> 2071/072 sf] v'b cfo</t>
  </si>
  <si>
    <t>2071/072</t>
  </si>
  <si>
    <t>k"lhut vr{sf] kmf^jf&lt;L</t>
  </si>
  <si>
    <t>k|zf;lgs vr{sf] kmf^jf&lt;L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</si>
</sst>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hangrila Numeric"/>
      <family val="0"/>
    </font>
    <font>
      <sz val="16"/>
      <name val="Shangrila Numeric"/>
      <family val="0"/>
    </font>
    <font>
      <b/>
      <sz val="16"/>
      <name val="Shangrila Numeric"/>
      <family val="0"/>
    </font>
    <font>
      <b/>
      <sz val="12"/>
      <name val="Roman"/>
      <family val="1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5"/>
      <color indexed="8"/>
      <name val="Shangrila Numer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Shangrila Numeric"/>
      <family val="0"/>
    </font>
    <font>
      <b/>
      <sz val="16"/>
      <color theme="1"/>
      <name val="Shangrila Numeric"/>
      <family val="0"/>
    </font>
    <font>
      <sz val="15"/>
      <color theme="1"/>
      <name val="Shangrila Numer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CE9D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vertical="center" wrapText="1"/>
    </xf>
    <xf numFmtId="2" fontId="2" fillId="6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2" fillId="33" borderId="11" xfId="0" applyNumberFormat="1" applyFont="1" applyFill="1" applyBorder="1" applyAlignment="1">
      <alignment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36" borderId="11" xfId="0" applyFont="1" applyFill="1" applyBorder="1" applyAlignment="1">
      <alignment horizontal="center" vertical="center" wrapText="1"/>
    </xf>
    <xf numFmtId="2" fontId="42" fillId="36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2" fontId="41" fillId="33" borderId="11" xfId="0" applyNumberFormat="1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2" fontId="41" fillId="0" borderId="0" xfId="0" applyNumberFormat="1" applyFont="1" applyAlignment="1">
      <alignment/>
    </xf>
    <xf numFmtId="0" fontId="41" fillId="34" borderId="1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wrapText="1"/>
    </xf>
    <xf numFmtId="2" fontId="41" fillId="34" borderId="13" xfId="0" applyNumberFormat="1" applyFont="1" applyFill="1" applyBorder="1" applyAlignment="1">
      <alignment wrapText="1"/>
    </xf>
    <xf numFmtId="2" fontId="41" fillId="34" borderId="11" xfId="0" applyNumberFormat="1" applyFont="1" applyFill="1" applyBorder="1" applyAlignment="1">
      <alignment wrapText="1"/>
    </xf>
    <xf numFmtId="2" fontId="41" fillId="33" borderId="13" xfId="0" applyNumberFormat="1" applyFont="1" applyFill="1" applyBorder="1" applyAlignment="1">
      <alignment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wrapText="1"/>
    </xf>
    <xf numFmtId="2" fontId="41" fillId="0" borderId="15" xfId="0" applyNumberFormat="1" applyFont="1" applyBorder="1" applyAlignment="1">
      <alignment/>
    </xf>
    <xf numFmtId="2" fontId="41" fillId="33" borderId="14" xfId="0" applyNumberFormat="1" applyFont="1" applyFill="1" applyBorder="1" applyAlignment="1">
      <alignment wrapText="1"/>
    </xf>
    <xf numFmtId="0" fontId="41" fillId="33" borderId="16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wrapText="1"/>
    </xf>
    <xf numFmtId="2" fontId="41" fillId="0" borderId="16" xfId="0" applyNumberFormat="1" applyFont="1" applyBorder="1" applyAlignment="1">
      <alignment/>
    </xf>
    <xf numFmtId="2" fontId="41" fillId="33" borderId="16" xfId="0" applyNumberFormat="1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33" borderId="11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140625" style="26" customWidth="1"/>
    <col min="2" max="2" width="30.28125" style="26" customWidth="1"/>
    <col min="3" max="3" width="15.140625" style="25" bestFit="1" customWidth="1"/>
    <col min="4" max="4" width="15.7109375" style="25" bestFit="1" customWidth="1"/>
    <col min="5" max="5" width="14.8515625" style="25" bestFit="1" customWidth="1"/>
    <col min="6" max="16384" width="9.140625" style="1" customWidth="1"/>
  </cols>
  <sheetData>
    <row r="1" spans="1:5" ht="19.5">
      <c r="A1" s="55" t="s">
        <v>0</v>
      </c>
      <c r="B1" s="55"/>
      <c r="C1" s="55"/>
      <c r="D1" s="55"/>
      <c r="E1" s="55"/>
    </row>
    <row r="2" spans="1:5" ht="19.5">
      <c r="A2" s="56" t="s">
        <v>1</v>
      </c>
      <c r="B2" s="56"/>
      <c r="C2" s="56"/>
      <c r="D2" s="56"/>
      <c r="E2" s="56"/>
    </row>
    <row r="3" spans="1:5" ht="19.5">
      <c r="A3" s="56" t="s">
        <v>222</v>
      </c>
      <c r="B3" s="56"/>
      <c r="C3" s="56"/>
      <c r="D3" s="56"/>
      <c r="E3" s="56"/>
    </row>
    <row r="4" spans="1:5" ht="19.5" customHeight="1">
      <c r="A4" s="57" t="s">
        <v>2</v>
      </c>
      <c r="B4" s="57" t="s">
        <v>3</v>
      </c>
      <c r="C4" s="59" t="s">
        <v>4</v>
      </c>
      <c r="D4" s="53" t="s">
        <v>225</v>
      </c>
      <c r="E4" s="54"/>
    </row>
    <row r="5" spans="1:5" s="3" customFormat="1" ht="30">
      <c r="A5" s="58"/>
      <c r="B5" s="58"/>
      <c r="C5" s="60"/>
      <c r="D5" s="2" t="s">
        <v>223</v>
      </c>
      <c r="E5" s="2" t="s">
        <v>224</v>
      </c>
    </row>
    <row r="6" spans="1:5" ht="19.5">
      <c r="A6" s="4"/>
      <c r="B6" s="5" t="s">
        <v>5</v>
      </c>
      <c r="C6" s="6">
        <f>C7+C11+C24+C34+C59</f>
        <v>45695703.36</v>
      </c>
      <c r="D6" s="6">
        <f>D7+D11+D24+D34+D59</f>
        <v>61491540</v>
      </c>
      <c r="E6" s="6">
        <f>E7+E11+E24+E34+E59</f>
        <v>71277964.27999999</v>
      </c>
    </row>
    <row r="7" spans="1:5" ht="30">
      <c r="A7" s="4"/>
      <c r="B7" s="7" t="s">
        <v>6</v>
      </c>
      <c r="C7" s="8">
        <f>SUM(C8:C10)</f>
        <v>8916171.26</v>
      </c>
      <c r="D7" s="8">
        <f>SUM(D8:D10)</f>
        <v>9755000</v>
      </c>
      <c r="E7" s="8">
        <f>SUM(E8:E10)</f>
        <v>10695059.53</v>
      </c>
    </row>
    <row r="8" spans="1:5" ht="19.5">
      <c r="A8" s="4" t="s">
        <v>7</v>
      </c>
      <c r="B8" s="5" t="s">
        <v>8</v>
      </c>
      <c r="C8" s="9">
        <v>9760</v>
      </c>
      <c r="D8" s="9">
        <v>5000</v>
      </c>
      <c r="E8" s="10">
        <v>14540</v>
      </c>
    </row>
    <row r="9" spans="1:5" ht="19.5">
      <c r="A9" s="4" t="s">
        <v>9</v>
      </c>
      <c r="B9" s="5" t="s">
        <v>10</v>
      </c>
      <c r="C9" s="9"/>
      <c r="D9" s="9">
        <v>0</v>
      </c>
      <c r="E9" s="11">
        <v>0</v>
      </c>
    </row>
    <row r="10" spans="1:5" ht="19.5">
      <c r="A10" s="4" t="s">
        <v>11</v>
      </c>
      <c r="B10" s="5" t="s">
        <v>12</v>
      </c>
      <c r="C10" s="9">
        <v>8906411.26</v>
      </c>
      <c r="D10" s="9">
        <v>9750000</v>
      </c>
      <c r="E10" s="10">
        <v>10680519.53</v>
      </c>
    </row>
    <row r="11" spans="1:5" ht="19.5">
      <c r="A11" s="4">
        <v>1.1</v>
      </c>
      <c r="B11" s="7" t="s">
        <v>13</v>
      </c>
      <c r="C11" s="8">
        <f>SUM(C12:C23)</f>
        <v>7194767</v>
      </c>
      <c r="D11" s="8">
        <f>SUM(D12:D23)</f>
        <v>5985000</v>
      </c>
      <c r="E11" s="8">
        <f>SUM(E12:E23)</f>
        <v>7499384.12</v>
      </c>
    </row>
    <row r="12" spans="1:5" s="13" customFormat="1" ht="19.5">
      <c r="A12" s="12" t="s">
        <v>14</v>
      </c>
      <c r="B12" s="5" t="s">
        <v>15</v>
      </c>
      <c r="C12" s="9"/>
      <c r="D12" s="9">
        <v>0</v>
      </c>
      <c r="E12" s="11">
        <v>0</v>
      </c>
    </row>
    <row r="13" spans="1:5" s="13" customFormat="1" ht="19.5">
      <c r="A13" s="12" t="s">
        <v>16</v>
      </c>
      <c r="B13" s="5" t="s">
        <v>17</v>
      </c>
      <c r="C13" s="9">
        <v>1245200</v>
      </c>
      <c r="D13" s="9">
        <v>1250000</v>
      </c>
      <c r="E13" s="10">
        <v>1789300</v>
      </c>
    </row>
    <row r="14" spans="1:5" s="13" customFormat="1" ht="19.5">
      <c r="A14" s="12" t="s">
        <v>18</v>
      </c>
      <c r="B14" s="5" t="s">
        <v>19</v>
      </c>
      <c r="C14" s="9"/>
      <c r="D14" s="9">
        <v>0</v>
      </c>
      <c r="E14" s="11">
        <v>0</v>
      </c>
    </row>
    <row r="15" spans="1:5" s="13" customFormat="1" ht="19.5">
      <c r="A15" s="12" t="s">
        <v>20</v>
      </c>
      <c r="B15" s="5" t="s">
        <v>21</v>
      </c>
      <c r="C15" s="9">
        <v>4486430</v>
      </c>
      <c r="D15" s="9">
        <v>3750000</v>
      </c>
      <c r="E15" s="10">
        <v>4443030</v>
      </c>
    </row>
    <row r="16" spans="1:5" s="13" customFormat="1" ht="19.5">
      <c r="A16" s="12" t="s">
        <v>22</v>
      </c>
      <c r="B16" s="5" t="s">
        <v>23</v>
      </c>
      <c r="C16" s="9">
        <v>489000</v>
      </c>
      <c r="D16" s="9">
        <v>10000</v>
      </c>
      <c r="E16" s="10">
        <v>1510</v>
      </c>
    </row>
    <row r="17" spans="1:5" s="13" customFormat="1" ht="19.5">
      <c r="A17" s="12" t="s">
        <v>24</v>
      </c>
      <c r="B17" s="5" t="s">
        <v>25</v>
      </c>
      <c r="C17" s="9">
        <v>45155</v>
      </c>
      <c r="D17" s="9">
        <v>0</v>
      </c>
      <c r="E17" s="11"/>
    </row>
    <row r="18" spans="1:5" s="13" customFormat="1" ht="30">
      <c r="A18" s="12" t="s">
        <v>26</v>
      </c>
      <c r="B18" s="5" t="s">
        <v>27</v>
      </c>
      <c r="C18" s="9"/>
      <c r="D18" s="9">
        <v>50000</v>
      </c>
      <c r="E18" s="10">
        <v>42550</v>
      </c>
    </row>
    <row r="19" spans="1:5" s="13" customFormat="1" ht="19.5">
      <c r="A19" s="12" t="s">
        <v>28</v>
      </c>
      <c r="B19" s="5" t="s">
        <v>29</v>
      </c>
      <c r="C19" s="9">
        <v>5000</v>
      </c>
      <c r="D19" s="9">
        <v>10000</v>
      </c>
      <c r="E19" s="10">
        <v>10000</v>
      </c>
    </row>
    <row r="20" spans="1:5" s="13" customFormat="1" ht="19.5">
      <c r="A20" s="12" t="s">
        <v>30</v>
      </c>
      <c r="B20" s="5" t="s">
        <v>31</v>
      </c>
      <c r="C20" s="9">
        <v>134407</v>
      </c>
      <c r="D20" s="9">
        <v>135000</v>
      </c>
      <c r="E20" s="10">
        <v>143619.12</v>
      </c>
    </row>
    <row r="21" spans="1:5" s="13" customFormat="1" ht="19.5">
      <c r="A21" s="12" t="s">
        <v>32</v>
      </c>
      <c r="B21" s="5" t="s">
        <v>33</v>
      </c>
      <c r="C21" s="9">
        <v>154000</v>
      </c>
      <c r="D21" s="9">
        <v>155000</v>
      </c>
      <c r="E21" s="10">
        <v>88000</v>
      </c>
    </row>
    <row r="22" spans="1:5" s="13" customFormat="1" ht="30">
      <c r="A22" s="12" t="s">
        <v>34</v>
      </c>
      <c r="B22" s="5" t="s">
        <v>35</v>
      </c>
      <c r="C22" s="9">
        <v>523570</v>
      </c>
      <c r="D22" s="9">
        <v>525000</v>
      </c>
      <c r="E22" s="10">
        <v>888375</v>
      </c>
    </row>
    <row r="23" spans="1:5" s="13" customFormat="1" ht="19.5">
      <c r="A23" s="12" t="s">
        <v>36</v>
      </c>
      <c r="B23" s="5" t="s">
        <v>37</v>
      </c>
      <c r="C23" s="9">
        <v>112005</v>
      </c>
      <c r="D23" s="9">
        <v>100000</v>
      </c>
      <c r="E23" s="10">
        <v>93000</v>
      </c>
    </row>
    <row r="24" spans="1:5" ht="30">
      <c r="A24" s="4">
        <v>1.2</v>
      </c>
      <c r="B24" s="7" t="s">
        <v>38</v>
      </c>
      <c r="C24" s="8">
        <f>SUM(C25:C33)</f>
        <v>1890761</v>
      </c>
      <c r="D24" s="8">
        <f>SUM(D25:D33)</f>
        <v>2105000</v>
      </c>
      <c r="E24" s="8">
        <f>SUM(E25:E33)</f>
        <v>2740991</v>
      </c>
    </row>
    <row r="25" spans="1:5" s="13" customFormat="1" ht="19.5">
      <c r="A25" s="12" t="s">
        <v>39</v>
      </c>
      <c r="B25" s="5" t="s">
        <v>40</v>
      </c>
      <c r="C25" s="9">
        <v>39500</v>
      </c>
      <c r="D25" s="9">
        <v>40000</v>
      </c>
      <c r="E25" s="10">
        <v>52500</v>
      </c>
    </row>
    <row r="26" spans="1:5" s="13" customFormat="1" ht="30">
      <c r="A26" s="12" t="s">
        <v>41</v>
      </c>
      <c r="B26" s="5" t="s">
        <v>42</v>
      </c>
      <c r="C26" s="9"/>
      <c r="D26" s="9">
        <v>0</v>
      </c>
      <c r="E26" s="11"/>
    </row>
    <row r="27" spans="1:5" s="13" customFormat="1" ht="19.5">
      <c r="A27" s="12" t="s">
        <v>43</v>
      </c>
      <c r="B27" s="5" t="s">
        <v>44</v>
      </c>
      <c r="C27" s="9">
        <v>1662151</v>
      </c>
      <c r="D27" s="9">
        <v>1800000</v>
      </c>
      <c r="E27" s="10">
        <v>2125000</v>
      </c>
    </row>
    <row r="28" spans="1:5" s="13" customFormat="1" ht="19.5">
      <c r="A28" s="12" t="s">
        <v>45</v>
      </c>
      <c r="B28" s="5" t="s">
        <v>46</v>
      </c>
      <c r="C28" s="9">
        <v>0</v>
      </c>
      <c r="D28" s="9">
        <v>0</v>
      </c>
      <c r="E28" s="11"/>
    </row>
    <row r="29" spans="1:5" s="13" customFormat="1" ht="30">
      <c r="A29" s="12" t="s">
        <v>47</v>
      </c>
      <c r="B29" s="5" t="s">
        <v>48</v>
      </c>
      <c r="C29" s="9">
        <v>103460</v>
      </c>
      <c r="D29" s="9">
        <v>60000</v>
      </c>
      <c r="E29" s="10">
        <v>50920</v>
      </c>
    </row>
    <row r="30" spans="1:5" s="13" customFormat="1" ht="19.5">
      <c r="A30" s="12" t="s">
        <v>49</v>
      </c>
      <c r="B30" s="5" t="s">
        <v>50</v>
      </c>
      <c r="C30" s="9">
        <v>85650</v>
      </c>
      <c r="D30" s="9">
        <v>85000</v>
      </c>
      <c r="E30" s="10">
        <v>58191</v>
      </c>
    </row>
    <row r="31" spans="1:5" s="13" customFormat="1" ht="30">
      <c r="A31" s="12" t="s">
        <v>51</v>
      </c>
      <c r="B31" s="5" t="s">
        <v>52</v>
      </c>
      <c r="C31" s="9">
        <v>0</v>
      </c>
      <c r="D31" s="9">
        <v>50000</v>
      </c>
      <c r="E31" s="10">
        <v>274380</v>
      </c>
    </row>
    <row r="32" spans="1:5" s="13" customFormat="1" ht="19.5">
      <c r="A32" s="12" t="s">
        <v>53</v>
      </c>
      <c r="B32" s="5" t="s">
        <v>54</v>
      </c>
      <c r="C32" s="9"/>
      <c r="D32" s="9">
        <v>20000</v>
      </c>
      <c r="E32" s="11"/>
    </row>
    <row r="33" spans="1:5" s="13" customFormat="1" ht="19.5">
      <c r="A33" s="12" t="s">
        <v>55</v>
      </c>
      <c r="B33" s="5" t="s">
        <v>56</v>
      </c>
      <c r="C33" s="9"/>
      <c r="D33" s="9">
        <v>50000</v>
      </c>
      <c r="E33" s="10">
        <v>180000</v>
      </c>
    </row>
    <row r="34" spans="1:5" ht="19.5">
      <c r="A34" s="4" t="s">
        <v>57</v>
      </c>
      <c r="B34" s="7" t="s">
        <v>58</v>
      </c>
      <c r="C34" s="8">
        <f>SUM(C35:C58)</f>
        <v>26752754</v>
      </c>
      <c r="D34" s="8">
        <f>SUM(D35:D58)</f>
        <v>42418540</v>
      </c>
      <c r="E34" s="8">
        <f>SUM(E35:E58)</f>
        <v>48979593.769999996</v>
      </c>
    </row>
    <row r="35" spans="1:5" ht="19.5">
      <c r="A35" s="4" t="s">
        <v>59</v>
      </c>
      <c r="B35" s="5" t="s">
        <v>60</v>
      </c>
      <c r="C35" s="9">
        <v>69360</v>
      </c>
      <c r="D35" s="9">
        <v>70000</v>
      </c>
      <c r="E35" s="14">
        <v>81531</v>
      </c>
    </row>
    <row r="36" spans="1:5" ht="19.5">
      <c r="A36" s="4" t="s">
        <v>61</v>
      </c>
      <c r="B36" s="5" t="s">
        <v>62</v>
      </c>
      <c r="C36" s="9">
        <v>12450</v>
      </c>
      <c r="D36" s="9">
        <v>15000</v>
      </c>
      <c r="E36" s="14">
        <v>14950</v>
      </c>
    </row>
    <row r="37" spans="1:5" ht="19.5">
      <c r="A37" s="4" t="s">
        <v>63</v>
      </c>
      <c r="B37" s="5" t="s">
        <v>64</v>
      </c>
      <c r="C37" s="9">
        <v>29500</v>
      </c>
      <c r="D37" s="9">
        <v>30000</v>
      </c>
      <c r="E37" s="14">
        <v>31500</v>
      </c>
    </row>
    <row r="38" spans="1:5" ht="19.5">
      <c r="A38" s="4" t="s">
        <v>65</v>
      </c>
      <c r="B38" s="5" t="s">
        <v>66</v>
      </c>
      <c r="C38" s="9">
        <v>12920018</v>
      </c>
      <c r="D38" s="9">
        <v>13000000</v>
      </c>
      <c r="E38" s="14">
        <v>13478396</v>
      </c>
    </row>
    <row r="39" spans="1:5" s="13" customFormat="1" ht="19.5">
      <c r="A39" s="4" t="s">
        <v>67</v>
      </c>
      <c r="B39" s="5" t="s">
        <v>68</v>
      </c>
      <c r="C39" s="9">
        <v>1771709</v>
      </c>
      <c r="D39" s="9">
        <v>1600000</v>
      </c>
      <c r="E39" s="10">
        <v>1645138</v>
      </c>
    </row>
    <row r="40" spans="1:5" s="13" customFormat="1" ht="19.5">
      <c r="A40" s="4" t="s">
        <v>69</v>
      </c>
      <c r="B40" s="5" t="s">
        <v>70</v>
      </c>
      <c r="C40" s="9">
        <v>696500</v>
      </c>
      <c r="D40" s="9">
        <v>700000</v>
      </c>
      <c r="E40" s="10">
        <v>943468</v>
      </c>
    </row>
    <row r="41" spans="1:5" s="13" customFormat="1" ht="19.5">
      <c r="A41" s="4" t="s">
        <v>71</v>
      </c>
      <c r="B41" s="5" t="s">
        <v>72</v>
      </c>
      <c r="C41" s="9">
        <v>3329038</v>
      </c>
      <c r="D41" s="9">
        <v>3400000</v>
      </c>
      <c r="E41" s="10">
        <v>3952310</v>
      </c>
    </row>
    <row r="42" spans="1:5" s="13" customFormat="1" ht="19.5">
      <c r="A42" s="4" t="s">
        <v>73</v>
      </c>
      <c r="B42" s="5" t="s">
        <v>74</v>
      </c>
      <c r="C42" s="9">
        <v>149950</v>
      </c>
      <c r="D42" s="9">
        <v>150000</v>
      </c>
      <c r="E42" s="10">
        <v>81250</v>
      </c>
    </row>
    <row r="43" spans="1:5" s="13" customFormat="1" ht="19.5">
      <c r="A43" s="4" t="s">
        <v>75</v>
      </c>
      <c r="B43" s="5" t="s">
        <v>76</v>
      </c>
      <c r="C43" s="9">
        <v>5682738</v>
      </c>
      <c r="D43" s="9">
        <v>11000000</v>
      </c>
      <c r="E43" s="10">
        <v>9842319</v>
      </c>
    </row>
    <row r="44" spans="1:5" s="13" customFormat="1" ht="19.5">
      <c r="A44" s="4" t="s">
        <v>77</v>
      </c>
      <c r="B44" s="5" t="s">
        <v>78</v>
      </c>
      <c r="C44" s="9">
        <v>556641</v>
      </c>
      <c r="D44" s="9">
        <v>560000</v>
      </c>
      <c r="E44" s="10">
        <v>1021590</v>
      </c>
    </row>
    <row r="45" spans="1:5" s="13" customFormat="1" ht="19.5">
      <c r="A45" s="4" t="s">
        <v>79</v>
      </c>
      <c r="B45" s="5" t="s">
        <v>80</v>
      </c>
      <c r="C45" s="9"/>
      <c r="D45" s="9">
        <v>0</v>
      </c>
      <c r="E45" s="11"/>
    </row>
    <row r="46" spans="1:5" s="13" customFormat="1" ht="19.5">
      <c r="A46" s="4" t="s">
        <v>81</v>
      </c>
      <c r="B46" s="5" t="s">
        <v>82</v>
      </c>
      <c r="C46" s="9">
        <v>598855</v>
      </c>
      <c r="D46" s="9">
        <v>600000</v>
      </c>
      <c r="E46" s="10">
        <v>844720</v>
      </c>
    </row>
    <row r="47" spans="1:5" s="13" customFormat="1" ht="19.5">
      <c r="A47" s="4" t="s">
        <v>83</v>
      </c>
      <c r="B47" s="5" t="s">
        <v>84</v>
      </c>
      <c r="C47" s="9">
        <v>76595</v>
      </c>
      <c r="D47" s="9">
        <v>80000</v>
      </c>
      <c r="E47" s="10">
        <v>16350</v>
      </c>
    </row>
    <row r="48" spans="1:5" s="13" customFormat="1" ht="19.5">
      <c r="A48" s="4" t="s">
        <v>85</v>
      </c>
      <c r="B48" s="5" t="s">
        <v>86</v>
      </c>
      <c r="C48" s="9">
        <v>0</v>
      </c>
      <c r="D48" s="9">
        <v>10000</v>
      </c>
      <c r="E48" s="11">
        <v>0</v>
      </c>
    </row>
    <row r="49" spans="1:5" s="13" customFormat="1" ht="30">
      <c r="A49" s="4" t="s">
        <v>87</v>
      </c>
      <c r="B49" s="5" t="s">
        <v>88</v>
      </c>
      <c r="C49" s="9"/>
      <c r="D49" s="9">
        <v>0</v>
      </c>
      <c r="E49" s="11">
        <v>0</v>
      </c>
    </row>
    <row r="50" spans="1:5" s="13" customFormat="1" ht="19.5">
      <c r="A50" s="4" t="s">
        <v>89</v>
      </c>
      <c r="B50" s="5" t="s">
        <v>90</v>
      </c>
      <c r="C50" s="9"/>
      <c r="D50" s="9">
        <v>0</v>
      </c>
      <c r="E50" s="11">
        <v>0</v>
      </c>
    </row>
    <row r="51" spans="1:5" s="13" customFormat="1" ht="19.5">
      <c r="A51" s="4" t="s">
        <v>91</v>
      </c>
      <c r="B51" s="5" t="s">
        <v>92</v>
      </c>
      <c r="C51" s="9">
        <v>158660</v>
      </c>
      <c r="D51" s="9">
        <v>60000</v>
      </c>
      <c r="E51" s="10">
        <v>1302001.95</v>
      </c>
    </row>
    <row r="52" spans="1:5" s="13" customFormat="1" ht="19.5">
      <c r="A52" s="4" t="s">
        <v>93</v>
      </c>
      <c r="B52" s="5" t="s">
        <v>94</v>
      </c>
      <c r="C52" s="9">
        <v>12660</v>
      </c>
      <c r="D52" s="9">
        <v>10000</v>
      </c>
      <c r="E52" s="10">
        <v>29680</v>
      </c>
    </row>
    <row r="53" spans="1:5" ht="19.5">
      <c r="A53" s="4" t="s">
        <v>95</v>
      </c>
      <c r="B53" s="5" t="s">
        <v>96</v>
      </c>
      <c r="C53" s="9">
        <v>688080</v>
      </c>
      <c r="D53" s="9">
        <v>600000</v>
      </c>
      <c r="E53" s="14">
        <v>1295347.7</v>
      </c>
    </row>
    <row r="54" spans="1:5" ht="19.5">
      <c r="A54" s="4" t="s">
        <v>97</v>
      </c>
      <c r="B54" s="5" t="s">
        <v>98</v>
      </c>
      <c r="C54" s="9"/>
      <c r="D54" s="9">
        <v>1400000</v>
      </c>
      <c r="E54" s="14">
        <v>1412946.5</v>
      </c>
    </row>
    <row r="55" spans="1:5" ht="19.5">
      <c r="A55" s="4" t="s">
        <v>99</v>
      </c>
      <c r="B55" s="5" t="s">
        <v>100</v>
      </c>
      <c r="C55" s="9"/>
      <c r="D55" s="9">
        <v>600000</v>
      </c>
      <c r="E55" s="14">
        <v>739395.73</v>
      </c>
    </row>
    <row r="56" spans="1:5" ht="19.5">
      <c r="A56" s="4" t="s">
        <v>101</v>
      </c>
      <c r="B56" s="5" t="s">
        <v>102</v>
      </c>
      <c r="C56" s="9"/>
      <c r="D56" s="9">
        <v>1400000</v>
      </c>
      <c r="E56" s="14">
        <v>2832625.89</v>
      </c>
    </row>
    <row r="57" spans="1:5" ht="19.5">
      <c r="A57" s="4" t="s">
        <v>103</v>
      </c>
      <c r="B57" s="5" t="s">
        <v>104</v>
      </c>
      <c r="C57" s="9"/>
      <c r="D57" s="9">
        <v>7133540</v>
      </c>
      <c r="E57" s="14">
        <v>9403574</v>
      </c>
    </row>
    <row r="58" spans="1:5" ht="19.5">
      <c r="A58" s="4" t="s">
        <v>105</v>
      </c>
      <c r="B58" s="5" t="s">
        <v>106</v>
      </c>
      <c r="C58" s="9"/>
      <c r="D58" s="9">
        <v>0</v>
      </c>
      <c r="E58" s="14">
        <v>10500</v>
      </c>
    </row>
    <row r="59" spans="1:5" ht="19.5">
      <c r="A59" s="4">
        <v>1.4</v>
      </c>
      <c r="B59" s="7" t="s">
        <v>107</v>
      </c>
      <c r="C59" s="8">
        <f>SUM(C60:C67)</f>
        <v>941250.1</v>
      </c>
      <c r="D59" s="8">
        <f>SUM(D60:D67)</f>
        <v>1228000</v>
      </c>
      <c r="E59" s="8">
        <f>SUM(E60:E67)</f>
        <v>1362935.86</v>
      </c>
    </row>
    <row r="60" spans="1:5" s="13" customFormat="1" ht="19.5">
      <c r="A60" s="12" t="s">
        <v>108</v>
      </c>
      <c r="B60" s="5" t="s">
        <v>109</v>
      </c>
      <c r="C60" s="9">
        <v>361893.1</v>
      </c>
      <c r="D60" s="9">
        <v>0</v>
      </c>
      <c r="E60" s="11"/>
    </row>
    <row r="61" spans="1:5" s="13" customFormat="1" ht="19.5">
      <c r="A61" s="12" t="s">
        <v>110</v>
      </c>
      <c r="B61" s="5" t="s">
        <v>111</v>
      </c>
      <c r="C61" s="9"/>
      <c r="D61" s="9">
        <v>0</v>
      </c>
      <c r="E61" s="10">
        <v>4048.61</v>
      </c>
    </row>
    <row r="62" spans="1:5" s="13" customFormat="1" ht="19.5">
      <c r="A62" s="12" t="s">
        <v>112</v>
      </c>
      <c r="B62" s="5" t="s">
        <v>113</v>
      </c>
      <c r="C62" s="9">
        <v>52437</v>
      </c>
      <c r="D62" s="9">
        <v>55000</v>
      </c>
      <c r="E62" s="10">
        <v>49462</v>
      </c>
    </row>
    <row r="63" spans="1:5" s="13" customFormat="1" ht="30">
      <c r="A63" s="12" t="s">
        <v>114</v>
      </c>
      <c r="B63" s="5" t="s">
        <v>115</v>
      </c>
      <c r="C63" s="9">
        <v>333540</v>
      </c>
      <c r="D63" s="9">
        <v>165000</v>
      </c>
      <c r="E63" s="10">
        <v>1048272</v>
      </c>
    </row>
    <row r="64" spans="1:5" s="13" customFormat="1" ht="19.5">
      <c r="A64" s="12" t="s">
        <v>116</v>
      </c>
      <c r="B64" s="5" t="s">
        <v>117</v>
      </c>
      <c r="C64" s="9"/>
      <c r="D64" s="9">
        <v>900000</v>
      </c>
      <c r="E64" s="11"/>
    </row>
    <row r="65" spans="1:5" s="13" customFormat="1" ht="30">
      <c r="A65" s="12" t="s">
        <v>118</v>
      </c>
      <c r="B65" s="5" t="s">
        <v>119</v>
      </c>
      <c r="C65" s="9">
        <v>160000</v>
      </c>
      <c r="D65" s="9">
        <v>103000</v>
      </c>
      <c r="E65" s="10">
        <v>195000</v>
      </c>
    </row>
    <row r="66" spans="1:5" s="13" customFormat="1" ht="19.5">
      <c r="A66" s="12" t="s">
        <v>120</v>
      </c>
      <c r="B66" s="5" t="s">
        <v>121</v>
      </c>
      <c r="C66" s="9">
        <v>33380</v>
      </c>
      <c r="D66" s="9">
        <v>5000</v>
      </c>
      <c r="E66" s="10">
        <v>66153.25</v>
      </c>
    </row>
    <row r="67" spans="1:5" s="13" customFormat="1" ht="19.5">
      <c r="A67" s="12" t="s">
        <v>122</v>
      </c>
      <c r="B67" s="5" t="s">
        <v>123</v>
      </c>
      <c r="C67" s="9"/>
      <c r="D67" s="9">
        <v>0</v>
      </c>
      <c r="E67" s="11"/>
    </row>
    <row r="68" spans="1:5" ht="19.5">
      <c r="A68" s="4"/>
      <c r="B68" s="7" t="s">
        <v>124</v>
      </c>
      <c r="C68" s="8">
        <f>C69</f>
        <v>579085.06</v>
      </c>
      <c r="D68" s="8">
        <f>D69</f>
        <v>0</v>
      </c>
      <c r="E68" s="8">
        <v>14760634.21</v>
      </c>
    </row>
    <row r="69" spans="1:5" ht="19.5">
      <c r="A69" s="4"/>
      <c r="B69" s="5" t="s">
        <v>125</v>
      </c>
      <c r="C69" s="9">
        <v>579085.06</v>
      </c>
      <c r="D69" s="9">
        <v>0</v>
      </c>
      <c r="E69" s="15">
        <v>826910.76</v>
      </c>
    </row>
    <row r="70" spans="1:5" ht="19.5">
      <c r="A70" s="4"/>
      <c r="B70" s="7" t="s">
        <v>126</v>
      </c>
      <c r="C70" s="8">
        <f>C71+C101</f>
        <v>82592400</v>
      </c>
      <c r="D70" s="8">
        <f>D71+D101</f>
        <v>213211460</v>
      </c>
      <c r="E70" s="8">
        <f>E71+E101</f>
        <v>220637572</v>
      </c>
    </row>
    <row r="71" spans="1:5" ht="19.5">
      <c r="A71" s="4"/>
      <c r="B71" s="16" t="s">
        <v>127</v>
      </c>
      <c r="C71" s="11">
        <f>C72+C76+C75+C79+C82+C83+C84+C85+C86+C87+C89+C90+C91+C92+C93+C94+C95+C96+C97+C98+C99+C100</f>
        <v>81538295</v>
      </c>
      <c r="D71" s="11">
        <f>D72+D76+D75+D79+D82+D83+D84+D85+D86+D87+D89+D90+D91+D92+D93+D94+D95+D96+D97+D98+D99+D100</f>
        <v>195205000</v>
      </c>
      <c r="E71" s="11">
        <f>E72+E76+E79+E82+E83+E84+E85+E86+E87+E88+E89+E90+E91+E92+E93+E94+E95+E96+E97+E98+E99+E100</f>
        <v>191991172</v>
      </c>
    </row>
    <row r="72" spans="1:5" ht="19.5">
      <c r="A72" s="4"/>
      <c r="B72" s="5" t="s">
        <v>128</v>
      </c>
      <c r="C72" s="9">
        <f>C73+C74</f>
        <v>22090000</v>
      </c>
      <c r="D72" s="9">
        <f>D73+D74</f>
        <v>22754000</v>
      </c>
      <c r="E72" s="17">
        <f>E73+E74</f>
        <v>22754000</v>
      </c>
    </row>
    <row r="73" spans="1:5" ht="19.5">
      <c r="A73" s="4"/>
      <c r="B73" s="5" t="s">
        <v>129</v>
      </c>
      <c r="C73" s="9"/>
      <c r="D73" s="9"/>
      <c r="E73" s="18"/>
    </row>
    <row r="74" spans="1:5" ht="19.5">
      <c r="A74" s="4"/>
      <c r="B74" s="5" t="s">
        <v>130</v>
      </c>
      <c r="C74" s="9">
        <v>22090000</v>
      </c>
      <c r="D74" s="9">
        <v>22754000</v>
      </c>
      <c r="E74" s="18">
        <v>22754000</v>
      </c>
    </row>
    <row r="75" spans="1:5" ht="19.5">
      <c r="A75" s="4"/>
      <c r="B75" s="5" t="s">
        <v>131</v>
      </c>
      <c r="C75" s="9"/>
      <c r="D75" s="9"/>
      <c r="E75" s="18"/>
    </row>
    <row r="76" spans="1:5" ht="19.5">
      <c r="A76" s="4"/>
      <c r="B76" s="5" t="s">
        <v>132</v>
      </c>
      <c r="C76" s="9">
        <f>C77+C78</f>
        <v>17610000</v>
      </c>
      <c r="D76" s="9">
        <f>D77+D78</f>
        <v>16930000</v>
      </c>
      <c r="E76" s="17">
        <f>E77+E78</f>
        <v>16930000</v>
      </c>
    </row>
    <row r="77" spans="1:5" ht="19.5">
      <c r="A77" s="4"/>
      <c r="B77" s="5" t="s">
        <v>129</v>
      </c>
      <c r="C77" s="9">
        <v>6884000</v>
      </c>
      <c r="D77" s="9">
        <v>6560000</v>
      </c>
      <c r="E77" s="18">
        <v>6560000</v>
      </c>
    </row>
    <row r="78" spans="1:5" ht="19.5">
      <c r="A78" s="4"/>
      <c r="B78" s="5" t="s">
        <v>130</v>
      </c>
      <c r="C78" s="9">
        <v>10726000</v>
      </c>
      <c r="D78" s="9">
        <v>10370000</v>
      </c>
      <c r="E78" s="18">
        <v>10370000</v>
      </c>
    </row>
    <row r="79" spans="1:5" ht="19.5">
      <c r="A79" s="4"/>
      <c r="B79" s="5" t="s">
        <v>133</v>
      </c>
      <c r="C79" s="9">
        <f>C80+C81</f>
        <v>175000</v>
      </c>
      <c r="D79" s="9">
        <f>D80+D81</f>
        <v>550000</v>
      </c>
      <c r="E79" s="19">
        <f>E81+E80</f>
        <v>5638100</v>
      </c>
    </row>
    <row r="80" spans="1:5" ht="19.5">
      <c r="A80" s="4"/>
      <c r="B80" s="5" t="s">
        <v>134</v>
      </c>
      <c r="C80" s="9">
        <v>175000</v>
      </c>
      <c r="D80" s="9">
        <v>550000</v>
      </c>
      <c r="E80" s="18">
        <v>5438100</v>
      </c>
    </row>
    <row r="81" spans="1:5" ht="19.5">
      <c r="A81" s="4"/>
      <c r="B81" s="5" t="s">
        <v>135</v>
      </c>
      <c r="C81" s="9">
        <v>0</v>
      </c>
      <c r="D81" s="9">
        <v>0</v>
      </c>
      <c r="E81" s="20">
        <v>200000</v>
      </c>
    </row>
    <row r="82" spans="1:5" ht="19.5">
      <c r="A82" s="4"/>
      <c r="B82" s="5" t="s">
        <v>136</v>
      </c>
      <c r="C82" s="9">
        <v>23757000</v>
      </c>
      <c r="D82" s="9">
        <v>26656000</v>
      </c>
      <c r="E82" s="15">
        <v>26656000</v>
      </c>
    </row>
    <row r="83" spans="1:5" ht="19.5">
      <c r="A83" s="4"/>
      <c r="B83" s="5" t="s">
        <v>137</v>
      </c>
      <c r="C83" s="9">
        <v>9268000</v>
      </c>
      <c r="D83" s="9">
        <v>10000000</v>
      </c>
      <c r="E83" s="15">
        <v>29367000</v>
      </c>
    </row>
    <row r="84" spans="1:5" ht="30">
      <c r="A84" s="4"/>
      <c r="B84" s="5" t="s">
        <v>138</v>
      </c>
      <c r="C84" s="9">
        <v>2500000</v>
      </c>
      <c r="D84" s="9">
        <v>0</v>
      </c>
      <c r="E84" s="18"/>
    </row>
    <row r="85" spans="1:5" ht="19.5">
      <c r="A85" s="4"/>
      <c r="B85" s="5" t="s">
        <v>139</v>
      </c>
      <c r="C85" s="9">
        <v>2799999</v>
      </c>
      <c r="D85" s="9">
        <v>3300000</v>
      </c>
      <c r="E85" s="15">
        <v>7199994</v>
      </c>
    </row>
    <row r="86" spans="1:5" ht="30">
      <c r="A86" s="4"/>
      <c r="B86" s="5" t="s">
        <v>140</v>
      </c>
      <c r="C86" s="9">
        <v>241920</v>
      </c>
      <c r="D86" s="9">
        <v>150000</v>
      </c>
      <c r="E86" s="18">
        <v>0</v>
      </c>
    </row>
    <row r="87" spans="1:5" ht="30">
      <c r="A87" s="4"/>
      <c r="B87" s="5" t="s">
        <v>141</v>
      </c>
      <c r="C87" s="9">
        <v>0</v>
      </c>
      <c r="D87" s="9">
        <v>0</v>
      </c>
      <c r="E87" s="18">
        <v>0</v>
      </c>
    </row>
    <row r="88" spans="1:5" ht="19.5">
      <c r="A88" s="4"/>
      <c r="B88" s="5" t="s">
        <v>142</v>
      </c>
      <c r="C88" s="9">
        <v>0</v>
      </c>
      <c r="D88" s="9">
        <v>0</v>
      </c>
      <c r="E88" s="18">
        <v>6020297</v>
      </c>
    </row>
    <row r="89" spans="1:5" ht="19.5">
      <c r="A89" s="4"/>
      <c r="B89" s="5" t="s">
        <v>143</v>
      </c>
      <c r="C89" s="9">
        <v>24525</v>
      </c>
      <c r="D89" s="9">
        <v>0</v>
      </c>
      <c r="E89" s="18"/>
    </row>
    <row r="90" spans="1:5" ht="45">
      <c r="A90" s="4"/>
      <c r="B90" s="5" t="s">
        <v>144</v>
      </c>
      <c r="C90" s="9">
        <v>0</v>
      </c>
      <c r="D90" s="9">
        <v>64015000</v>
      </c>
      <c r="E90" s="20">
        <v>36451639</v>
      </c>
    </row>
    <row r="91" spans="1:5" ht="45">
      <c r="A91" s="4"/>
      <c r="B91" s="5" t="s">
        <v>145</v>
      </c>
      <c r="C91" s="9">
        <v>0</v>
      </c>
      <c r="D91" s="9">
        <v>2500000</v>
      </c>
      <c r="E91" s="20">
        <v>2300000</v>
      </c>
    </row>
    <row r="92" spans="1:5" ht="19.5">
      <c r="A92" s="4"/>
      <c r="B92" s="5" t="s">
        <v>146</v>
      </c>
      <c r="C92" s="9">
        <v>0</v>
      </c>
      <c r="D92" s="9">
        <v>32008000</v>
      </c>
      <c r="E92" s="20">
        <v>18225820</v>
      </c>
    </row>
    <row r="93" spans="1:5" ht="19.5">
      <c r="A93" s="4"/>
      <c r="B93" s="5" t="s">
        <v>147</v>
      </c>
      <c r="C93" s="9">
        <v>1199140</v>
      </c>
      <c r="D93" s="9"/>
      <c r="E93" s="15">
        <v>5663</v>
      </c>
    </row>
    <row r="94" spans="1:5" ht="19.5">
      <c r="A94" s="4"/>
      <c r="B94" s="5" t="s">
        <v>148</v>
      </c>
      <c r="C94" s="9">
        <v>959711</v>
      </c>
      <c r="D94" s="9"/>
      <c r="E94" s="20">
        <v>3106064</v>
      </c>
    </row>
    <row r="95" spans="1:5" ht="30">
      <c r="A95" s="4"/>
      <c r="B95" s="5" t="s">
        <v>149</v>
      </c>
      <c r="C95" s="9">
        <v>0</v>
      </c>
      <c r="D95" s="9">
        <v>0</v>
      </c>
      <c r="E95" s="20">
        <v>590400</v>
      </c>
    </row>
    <row r="96" spans="1:5" ht="30">
      <c r="A96" s="4"/>
      <c r="B96" s="5" t="s">
        <v>150</v>
      </c>
      <c r="C96" s="9"/>
      <c r="D96" s="9">
        <v>0</v>
      </c>
      <c r="E96" s="20">
        <v>45000</v>
      </c>
    </row>
    <row r="97" spans="1:5" ht="30">
      <c r="A97" s="4"/>
      <c r="B97" s="5" t="s">
        <v>151</v>
      </c>
      <c r="C97" s="9"/>
      <c r="D97" s="9">
        <v>5542000</v>
      </c>
      <c r="E97" s="15">
        <v>5542000</v>
      </c>
    </row>
    <row r="98" spans="1:5" ht="19.5">
      <c r="A98" s="4"/>
      <c r="B98" s="5" t="s">
        <v>152</v>
      </c>
      <c r="C98" s="9"/>
      <c r="D98" s="9">
        <v>5200000</v>
      </c>
      <c r="E98" s="20">
        <v>5131684</v>
      </c>
    </row>
    <row r="99" spans="1:5" ht="19.5">
      <c r="A99" s="4"/>
      <c r="B99" s="5" t="s">
        <v>153</v>
      </c>
      <c r="C99" s="9"/>
      <c r="D99" s="9">
        <v>5600000</v>
      </c>
      <c r="E99" s="20">
        <v>5552511</v>
      </c>
    </row>
    <row r="100" spans="1:5" ht="19.5">
      <c r="A100" s="4"/>
      <c r="B100" s="22" t="s">
        <v>154</v>
      </c>
      <c r="C100" s="9">
        <v>913000</v>
      </c>
      <c r="D100" s="9">
        <v>0</v>
      </c>
      <c r="E100" s="20">
        <v>475000</v>
      </c>
    </row>
    <row r="101" spans="1:5" ht="19.5">
      <c r="A101" s="23"/>
      <c r="B101" s="7" t="s">
        <v>155</v>
      </c>
      <c r="C101" s="8">
        <f>SUM(C102:C108)</f>
        <v>1054105</v>
      </c>
      <c r="D101" s="8">
        <f>SUM(D102:D108)</f>
        <v>18006460</v>
      </c>
      <c r="E101" s="8">
        <f>SUM(E102:E108)</f>
        <v>28646400</v>
      </c>
    </row>
    <row r="102" spans="1:5" ht="19.5">
      <c r="A102" s="4"/>
      <c r="B102" s="5" t="s">
        <v>156</v>
      </c>
      <c r="C102" s="9">
        <v>545225</v>
      </c>
      <c r="D102" s="9">
        <v>545225</v>
      </c>
      <c r="E102" s="24">
        <v>27038070</v>
      </c>
    </row>
    <row r="103" spans="1:5" ht="19.5">
      <c r="A103" s="4"/>
      <c r="B103" s="5" t="s">
        <v>157</v>
      </c>
      <c r="C103" s="9">
        <v>160000</v>
      </c>
      <c r="D103" s="9">
        <v>500000</v>
      </c>
      <c r="E103" s="24">
        <v>340000</v>
      </c>
    </row>
    <row r="104" spans="1:5" ht="19.5">
      <c r="A104" s="4"/>
      <c r="B104" s="5" t="s">
        <v>158</v>
      </c>
      <c r="C104" s="9"/>
      <c r="D104" s="9"/>
      <c r="E104" s="21"/>
    </row>
    <row r="105" spans="1:5" ht="19.5">
      <c r="A105" s="4"/>
      <c r="B105" s="5" t="s">
        <v>159</v>
      </c>
      <c r="C105" s="9">
        <v>90000</v>
      </c>
      <c r="D105" s="9"/>
      <c r="E105" s="21"/>
    </row>
    <row r="106" spans="1:5" ht="19.5">
      <c r="A106" s="4"/>
      <c r="B106" s="5" t="s">
        <v>160</v>
      </c>
      <c r="C106" s="9">
        <v>258880</v>
      </c>
      <c r="D106" s="9">
        <v>400000</v>
      </c>
      <c r="E106" s="21"/>
    </row>
    <row r="107" spans="1:5" ht="19.5">
      <c r="A107" s="4"/>
      <c r="B107" s="5" t="s">
        <v>161</v>
      </c>
      <c r="C107" s="9"/>
      <c r="D107" s="9"/>
      <c r="E107" s="20">
        <v>1268330</v>
      </c>
    </row>
    <row r="108" spans="1:5" ht="19.5">
      <c r="A108" s="4"/>
      <c r="B108" s="5" t="s">
        <v>162</v>
      </c>
      <c r="C108" s="9">
        <v>0</v>
      </c>
      <c r="D108" s="9">
        <v>16561235</v>
      </c>
      <c r="E108" s="18"/>
    </row>
    <row r="109" spans="1:5" ht="19.5">
      <c r="A109" s="4"/>
      <c r="B109" s="5" t="s">
        <v>163</v>
      </c>
      <c r="C109" s="21">
        <f>C70+C68+C6</f>
        <v>128867188.42</v>
      </c>
      <c r="D109" s="21">
        <f>D70+D68+D6</f>
        <v>274703000</v>
      </c>
      <c r="E109" s="21">
        <f>E70+E68+E6</f>
        <v>306676170.49</v>
      </c>
    </row>
  </sheetData>
  <sheetProtection/>
  <mergeCells count="7">
    <mergeCell ref="D4:E4"/>
    <mergeCell ref="A1:E1"/>
    <mergeCell ref="A2:E2"/>
    <mergeCell ref="A3:E3"/>
    <mergeCell ref="A4:A5"/>
    <mergeCell ref="B4:B5"/>
    <mergeCell ref="C4:C5"/>
  </mergeCells>
  <printOptions/>
  <pageMargins left="0.7" right="0.2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51" customWidth="1"/>
    <col min="2" max="2" width="28.00390625" style="27" customWidth="1"/>
    <col min="3" max="3" width="18.140625" style="34" customWidth="1"/>
    <col min="4" max="4" width="17.57421875" style="34" bestFit="1" customWidth="1"/>
    <col min="5" max="5" width="9.140625" style="27" customWidth="1"/>
    <col min="6" max="6" width="14.7109375" style="27" bestFit="1" customWidth="1"/>
    <col min="7" max="16384" width="9.140625" style="27" customWidth="1"/>
  </cols>
  <sheetData>
    <row r="1" spans="1:4" ht="19.5">
      <c r="A1" s="61" t="s">
        <v>164</v>
      </c>
      <c r="B1" s="61"/>
      <c r="C1" s="61"/>
      <c r="D1" s="61"/>
    </row>
    <row r="2" spans="1:4" ht="19.5">
      <c r="A2" s="61" t="s">
        <v>165</v>
      </c>
      <c r="B2" s="61"/>
      <c r="C2" s="61"/>
      <c r="D2" s="61"/>
    </row>
    <row r="3" spans="1:4" ht="19.5">
      <c r="A3" s="61" t="s">
        <v>166</v>
      </c>
      <c r="B3" s="61"/>
      <c r="C3" s="61"/>
      <c r="D3" s="61"/>
    </row>
    <row r="4" spans="1:4" ht="19.5">
      <c r="A4" s="61" t="s">
        <v>167</v>
      </c>
      <c r="B4" s="61"/>
      <c r="C4" s="61"/>
      <c r="D4" s="61"/>
    </row>
    <row r="5" spans="1:4" ht="19.5">
      <c r="A5" s="62" t="s">
        <v>227</v>
      </c>
      <c r="B5" s="62"/>
      <c r="C5" s="62"/>
      <c r="D5" s="62"/>
    </row>
    <row r="6" spans="1:4" ht="39">
      <c r="A6" s="28" t="s">
        <v>168</v>
      </c>
      <c r="B6" s="28" t="s">
        <v>169</v>
      </c>
      <c r="C6" s="29" t="s">
        <v>170</v>
      </c>
      <c r="D6" s="29" t="s">
        <v>171</v>
      </c>
    </row>
    <row r="7" spans="1:4" ht="19.5">
      <c r="A7" s="30" t="s">
        <v>172</v>
      </c>
      <c r="B7" s="31" t="s">
        <v>173</v>
      </c>
      <c r="C7" s="32">
        <v>19000000</v>
      </c>
      <c r="D7" s="32">
        <v>18519856</v>
      </c>
    </row>
    <row r="8" spans="1:4" ht="19.5">
      <c r="A8" s="30" t="s">
        <v>174</v>
      </c>
      <c r="B8" s="31" t="s">
        <v>175</v>
      </c>
      <c r="C8" s="32">
        <v>1634000</v>
      </c>
      <c r="D8" s="32">
        <v>1634000</v>
      </c>
    </row>
    <row r="9" spans="1:4" ht="19.5">
      <c r="A9" s="30" t="s">
        <v>176</v>
      </c>
      <c r="B9" s="31" t="s">
        <v>177</v>
      </c>
      <c r="C9" s="32">
        <v>156500</v>
      </c>
      <c r="D9" s="32">
        <v>132580.75</v>
      </c>
    </row>
    <row r="10" spans="1:4" ht="19.5">
      <c r="A10" s="30" t="s">
        <v>178</v>
      </c>
      <c r="B10" s="31" t="s">
        <v>179</v>
      </c>
      <c r="C10" s="32">
        <v>2400000</v>
      </c>
      <c r="D10" s="32">
        <v>2327900</v>
      </c>
    </row>
    <row r="11" spans="1:4" ht="19.5">
      <c r="A11" s="30" t="s">
        <v>180</v>
      </c>
      <c r="B11" s="31" t="s">
        <v>181</v>
      </c>
      <c r="C11" s="32">
        <v>347000</v>
      </c>
      <c r="D11" s="32">
        <v>286400</v>
      </c>
    </row>
    <row r="12" spans="1:4" ht="19.5">
      <c r="A12" s="30">
        <v>1.04</v>
      </c>
      <c r="B12" s="31" t="s">
        <v>182</v>
      </c>
      <c r="C12" s="32">
        <v>615000</v>
      </c>
      <c r="D12" s="32">
        <v>592000</v>
      </c>
    </row>
    <row r="13" spans="1:4" ht="19.5">
      <c r="A13" s="30">
        <v>1.05</v>
      </c>
      <c r="B13" s="31" t="s">
        <v>183</v>
      </c>
      <c r="C13" s="32">
        <v>280000</v>
      </c>
      <c r="D13" s="32">
        <v>275600</v>
      </c>
    </row>
    <row r="14" spans="1:4" ht="19.5">
      <c r="A14" s="30">
        <v>1.08</v>
      </c>
      <c r="B14" s="31" t="s">
        <v>184</v>
      </c>
      <c r="C14" s="32">
        <v>125000</v>
      </c>
      <c r="D14" s="32">
        <v>50000</v>
      </c>
    </row>
    <row r="15" spans="1:4" ht="19.5">
      <c r="A15" s="30">
        <v>2.01</v>
      </c>
      <c r="B15" s="31" t="s">
        <v>185</v>
      </c>
      <c r="C15" s="32">
        <v>220000</v>
      </c>
      <c r="D15" s="32">
        <v>133967</v>
      </c>
    </row>
    <row r="16" spans="1:4" ht="19.5">
      <c r="A16" s="30">
        <v>2.02</v>
      </c>
      <c r="B16" s="31" t="s">
        <v>186</v>
      </c>
      <c r="C16" s="32">
        <v>170000</v>
      </c>
      <c r="D16" s="32">
        <v>82682</v>
      </c>
    </row>
    <row r="17" spans="1:4" ht="37.5">
      <c r="A17" s="30">
        <v>2.03</v>
      </c>
      <c r="B17" s="33" t="s">
        <v>187</v>
      </c>
      <c r="C17" s="32">
        <v>2855000</v>
      </c>
      <c r="D17" s="32">
        <v>2832805.28</v>
      </c>
    </row>
    <row r="18" spans="1:4" ht="19.5">
      <c r="A18" s="30">
        <v>2.04</v>
      </c>
      <c r="B18" s="31" t="s">
        <v>188</v>
      </c>
      <c r="C18" s="32">
        <v>190500</v>
      </c>
      <c r="D18" s="32">
        <v>160598</v>
      </c>
    </row>
    <row r="19" spans="1:6" ht="19.5">
      <c r="A19" s="30">
        <v>2.05</v>
      </c>
      <c r="B19" s="31" t="s">
        <v>189</v>
      </c>
      <c r="C19" s="32">
        <v>400000</v>
      </c>
      <c r="D19" s="32">
        <v>372226</v>
      </c>
      <c r="F19" s="34"/>
    </row>
    <row r="20" spans="1:4" ht="19.5">
      <c r="A20" s="30" t="s">
        <v>190</v>
      </c>
      <c r="B20" s="31" t="s">
        <v>191</v>
      </c>
      <c r="C20" s="32">
        <v>660000</v>
      </c>
      <c r="D20" s="32">
        <v>595196</v>
      </c>
    </row>
    <row r="21" spans="1:4" ht="19.5">
      <c r="A21" s="30" t="s">
        <v>192</v>
      </c>
      <c r="B21" s="31" t="s">
        <v>193</v>
      </c>
      <c r="C21" s="32">
        <v>350000</v>
      </c>
      <c r="D21" s="32">
        <v>9000</v>
      </c>
    </row>
    <row r="22" spans="1:4" ht="19.5">
      <c r="A22" s="30" t="s">
        <v>194</v>
      </c>
      <c r="B22" s="31" t="s">
        <v>195</v>
      </c>
      <c r="C22" s="32">
        <v>220000</v>
      </c>
      <c r="D22" s="32">
        <v>124741</v>
      </c>
    </row>
    <row r="23" spans="1:4" ht="19.5">
      <c r="A23" s="30" t="s">
        <v>196</v>
      </c>
      <c r="B23" s="31" t="s">
        <v>197</v>
      </c>
      <c r="C23" s="32">
        <v>65000</v>
      </c>
      <c r="D23" s="32">
        <v>65000</v>
      </c>
    </row>
    <row r="24" spans="1:4" ht="19.5">
      <c r="A24" s="35" t="s">
        <v>198</v>
      </c>
      <c r="B24" s="36" t="s">
        <v>199</v>
      </c>
      <c r="C24" s="37">
        <v>0</v>
      </c>
      <c r="D24" s="38">
        <v>0</v>
      </c>
    </row>
    <row r="25" spans="1:4" ht="19.5">
      <c r="A25" s="30" t="s">
        <v>200</v>
      </c>
      <c r="B25" s="31" t="s">
        <v>201</v>
      </c>
      <c r="C25" s="39">
        <v>15000</v>
      </c>
      <c r="D25" s="32">
        <v>0</v>
      </c>
    </row>
    <row r="26" spans="1:4" ht="19.5">
      <c r="A26" s="40" t="s">
        <v>202</v>
      </c>
      <c r="B26" s="41" t="s">
        <v>203</v>
      </c>
      <c r="C26" s="42">
        <v>130000</v>
      </c>
      <c r="D26" s="43">
        <v>124182</v>
      </c>
    </row>
    <row r="27" spans="1:4" ht="19.5">
      <c r="A27" s="44" t="s">
        <v>204</v>
      </c>
      <c r="B27" s="45" t="s">
        <v>205</v>
      </c>
      <c r="C27" s="46">
        <v>1450000</v>
      </c>
      <c r="D27" s="47">
        <v>1428320</v>
      </c>
    </row>
    <row r="28" spans="1:4" ht="19.5">
      <c r="A28" s="48"/>
      <c r="B28" s="49"/>
      <c r="C28" s="50">
        <f>SUM(C7:C27)</f>
        <v>31283000</v>
      </c>
      <c r="D28" s="50">
        <f>SUM(D7:D27)</f>
        <v>29747054.03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9.140625" style="51" customWidth="1"/>
    <col min="2" max="2" width="28.8515625" style="27" customWidth="1"/>
    <col min="3" max="3" width="17.8515625" style="34" bestFit="1" customWidth="1"/>
    <col min="4" max="4" width="17.57421875" style="34" bestFit="1" customWidth="1"/>
    <col min="5" max="16384" width="9.140625" style="27" customWidth="1"/>
  </cols>
  <sheetData>
    <row r="1" spans="1:4" ht="19.5">
      <c r="A1" s="61" t="s">
        <v>164</v>
      </c>
      <c r="B1" s="61"/>
      <c r="C1" s="61"/>
      <c r="D1" s="61"/>
    </row>
    <row r="2" spans="1:4" ht="19.5">
      <c r="A2" s="61" t="s">
        <v>165</v>
      </c>
      <c r="B2" s="61"/>
      <c r="C2" s="61"/>
      <c r="D2" s="61"/>
    </row>
    <row r="3" spans="1:4" ht="19.5">
      <c r="A3" s="61" t="s">
        <v>166</v>
      </c>
      <c r="B3" s="61"/>
      <c r="C3" s="61"/>
      <c r="D3" s="61"/>
    </row>
    <row r="4" spans="1:4" ht="19.5">
      <c r="A4" s="61" t="s">
        <v>167</v>
      </c>
      <c r="B4" s="61"/>
      <c r="C4" s="61"/>
      <c r="D4" s="61"/>
    </row>
    <row r="5" spans="1:4" ht="19.5">
      <c r="A5" s="62" t="s">
        <v>226</v>
      </c>
      <c r="B5" s="62"/>
      <c r="C5" s="62"/>
      <c r="D5" s="62"/>
    </row>
    <row r="6" spans="1:4" ht="39">
      <c r="A6" s="28" t="s">
        <v>168</v>
      </c>
      <c r="B6" s="28" t="s">
        <v>169</v>
      </c>
      <c r="C6" s="29" t="s">
        <v>170</v>
      </c>
      <c r="D6" s="29" t="s">
        <v>171</v>
      </c>
    </row>
    <row r="7" spans="1:4" ht="19.5">
      <c r="A7" s="52">
        <v>10.02</v>
      </c>
      <c r="B7" s="31" t="s">
        <v>206</v>
      </c>
      <c r="C7" s="32">
        <v>2000000</v>
      </c>
      <c r="D7" s="32">
        <v>2000000</v>
      </c>
    </row>
    <row r="8" spans="1:4" ht="19.5">
      <c r="A8" s="52">
        <v>11.02</v>
      </c>
      <c r="B8" s="31" t="s">
        <v>207</v>
      </c>
      <c r="C8" s="32">
        <v>900000</v>
      </c>
      <c r="D8" s="32">
        <v>880887.16</v>
      </c>
    </row>
    <row r="9" spans="1:4" ht="19.5">
      <c r="A9" s="52">
        <v>12</v>
      </c>
      <c r="B9" s="31" t="s">
        <v>208</v>
      </c>
      <c r="C9" s="32">
        <v>3200000</v>
      </c>
      <c r="D9" s="32">
        <v>3179671</v>
      </c>
    </row>
    <row r="10" spans="1:4" ht="39">
      <c r="A10" s="52">
        <v>4.02</v>
      </c>
      <c r="B10" s="31" t="s">
        <v>209</v>
      </c>
      <c r="C10" s="32">
        <v>200000</v>
      </c>
      <c r="D10" s="32">
        <v>200000</v>
      </c>
    </row>
    <row r="11" spans="1:4" ht="19.5">
      <c r="A11" s="52">
        <v>4.03</v>
      </c>
      <c r="B11" s="31" t="s">
        <v>210</v>
      </c>
      <c r="C11" s="32">
        <v>50000</v>
      </c>
      <c r="D11" s="32">
        <v>49020</v>
      </c>
    </row>
    <row r="12" spans="1:4" ht="19.5">
      <c r="A12" s="52" t="s">
        <v>211</v>
      </c>
      <c r="B12" s="31" t="s">
        <v>212</v>
      </c>
      <c r="C12" s="32">
        <v>500000</v>
      </c>
      <c r="D12" s="32">
        <v>400435</v>
      </c>
    </row>
    <row r="13" spans="1:4" ht="39">
      <c r="A13" s="52">
        <v>4.07</v>
      </c>
      <c r="B13" s="31" t="s">
        <v>213</v>
      </c>
      <c r="C13" s="32">
        <v>9100000</v>
      </c>
      <c r="D13" s="32">
        <v>8935206.32</v>
      </c>
    </row>
    <row r="14" spans="1:4" ht="39">
      <c r="A14" s="52">
        <v>4.08</v>
      </c>
      <c r="B14" s="31" t="s">
        <v>214</v>
      </c>
      <c r="C14" s="32">
        <v>2800000</v>
      </c>
      <c r="D14" s="32">
        <v>2795647</v>
      </c>
    </row>
    <row r="15" spans="1:4" ht="19.5">
      <c r="A15" s="52">
        <v>6.01</v>
      </c>
      <c r="B15" s="31" t="s">
        <v>215</v>
      </c>
      <c r="C15" s="32">
        <v>320000</v>
      </c>
      <c r="D15" s="32">
        <v>316829</v>
      </c>
    </row>
    <row r="16" spans="1:4" ht="19.5">
      <c r="A16" s="52">
        <v>6.02</v>
      </c>
      <c r="B16" s="31" t="s">
        <v>216</v>
      </c>
      <c r="C16" s="32">
        <v>9000000</v>
      </c>
      <c r="D16" s="32">
        <v>7819577</v>
      </c>
    </row>
    <row r="17" spans="1:4" ht="39">
      <c r="A17" s="52">
        <v>6.03</v>
      </c>
      <c r="B17" s="31" t="s">
        <v>217</v>
      </c>
      <c r="C17" s="32">
        <v>450000</v>
      </c>
      <c r="D17" s="32">
        <v>444314</v>
      </c>
    </row>
    <row r="18" spans="1:4" ht="19.5">
      <c r="A18" s="52">
        <v>6.04</v>
      </c>
      <c r="B18" s="31" t="s">
        <v>218</v>
      </c>
      <c r="C18" s="32">
        <v>400000</v>
      </c>
      <c r="D18" s="32">
        <v>0</v>
      </c>
    </row>
    <row r="19" spans="1:4" ht="19.5">
      <c r="A19" s="52">
        <v>6.05</v>
      </c>
      <c r="B19" s="31" t="s">
        <v>219</v>
      </c>
      <c r="C19" s="32">
        <v>198000000</v>
      </c>
      <c r="D19" s="32">
        <v>197797375.28</v>
      </c>
    </row>
    <row r="20" spans="1:4" ht="19.5">
      <c r="A20" s="52">
        <v>6.06</v>
      </c>
      <c r="B20" s="31" t="s">
        <v>220</v>
      </c>
      <c r="C20" s="32">
        <v>16500000</v>
      </c>
      <c r="D20" s="32">
        <v>16058420.52</v>
      </c>
    </row>
    <row r="21" spans="1:4" ht="19.5">
      <c r="A21" s="48"/>
      <c r="B21" s="49" t="s">
        <v>221</v>
      </c>
      <c r="C21" s="50">
        <f>SUM(C7:C20)</f>
        <v>243420000</v>
      </c>
      <c r="D21" s="50">
        <f>SUM(D7:D20)</f>
        <v>240877382.28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lenovo</cp:lastModifiedBy>
  <cp:lastPrinted>2015-12-13T09:48:10Z</cp:lastPrinted>
  <dcterms:created xsi:type="dcterms:W3CDTF">2015-12-13T08:09:28Z</dcterms:created>
  <dcterms:modified xsi:type="dcterms:W3CDTF">2015-12-13T09:53:16Z</dcterms:modified>
  <cp:category/>
  <cp:version/>
  <cp:contentType/>
  <cp:contentStatus/>
</cp:coreProperties>
</file>